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416" windowWidth="10245" windowHeight="5280" activeTab="0"/>
  </bookViews>
  <sheets>
    <sheet name="handleiding-manuel d'utilis." sheetId="1" r:id="rId1"/>
    <sheet name="plan de monitorings-plan" sheetId="2" r:id="rId2"/>
    <sheet name="1" sheetId="3" r:id="rId3"/>
    <sheet name="2" sheetId="4" r:id="rId4"/>
    <sheet name="consommation d'energie-verbruik" sheetId="5" r:id="rId5"/>
    <sheet name="VSMB-DCSE" sheetId="6" r:id="rId6"/>
  </sheets>
  <definedNames>
    <definedName name="_xlnm.Print_Titles" localSheetId="1">'plan de monitorings-plan'!$3:$6</definedName>
    <definedName name="Z_187AE0FF_6E58_4277_8109_A0459846427B_.wvu.Cols" localSheetId="2" hidden="1">'1'!$B:$B,'1'!$D:$D,'1'!$F:$IV</definedName>
    <definedName name="Z_187AE0FF_6E58_4277_8109_A0459846427B_.wvu.Cols" localSheetId="3" hidden="1">'2'!$B:$B,'2'!$D:$D,'2'!$F:$IV</definedName>
    <definedName name="Z_187AE0FF_6E58_4277_8109_A0459846427B_.wvu.Cols" localSheetId="0" hidden="1">'handleiding-manuel d''utilis.'!$C:$C</definedName>
    <definedName name="Z_187AE0FF_6E58_4277_8109_A0459846427B_.wvu.Cols" localSheetId="1" hidden="1">'plan de monitorings-plan'!$B:$B</definedName>
    <definedName name="Z_187AE0FF_6E58_4277_8109_A0459846427B_.wvu.Cols" localSheetId="5" hidden="1">'VSMB-DCSE'!$C:$C</definedName>
    <definedName name="Z_187AE0FF_6E58_4277_8109_A0459846427B_.wvu.PrintTitles" localSheetId="1" hidden="1">'plan de monitorings-plan'!$3:$6</definedName>
    <definedName name="Z_187AE0FF_6E58_4277_8109_A0459846427B_.wvu.Rows" localSheetId="2" hidden="1">'1'!$2:$2,'1'!$7:$7</definedName>
    <definedName name="Z_187AE0FF_6E58_4277_8109_A0459846427B_.wvu.Rows" localSheetId="3" hidden="1">'2'!$2:$2,'2'!$7:$7</definedName>
    <definedName name="Z_187AE0FF_6E58_4277_8109_A0459846427B_.wvu.Rows" localSheetId="4" hidden="1">'consommation d'energie-verbruik'!$4:$4,'consommation d'energie-verbruik'!$6:$6</definedName>
    <definedName name="Z_187AE0FF_6E58_4277_8109_A0459846427B_.wvu.Rows" localSheetId="1" hidden="1">'plan de monitorings-plan'!$2:$2,'plan de monitorings-plan'!$6:$6</definedName>
    <definedName name="Z_187AE0FF_6E58_4277_8109_A0459846427B_.wvu.Rows" localSheetId="5" hidden="1">'VSMB-DCSE'!$4:$4,'VSMB-DCSE'!$49:$50</definedName>
    <definedName name="Z_76459E5B_3BB0_4904_8DDB_09D99359C0AE_.wvu.Cols" localSheetId="2" hidden="1">'1'!$A:$A,'1'!$C:$C,'1'!$F:$IV</definedName>
    <definedName name="Z_76459E5B_3BB0_4904_8DDB_09D99359C0AE_.wvu.Cols" localSheetId="3" hidden="1">'2'!$A:$A,'2'!$C:$C,'2'!$F:$IV</definedName>
    <definedName name="Z_76459E5B_3BB0_4904_8DDB_09D99359C0AE_.wvu.Cols" localSheetId="0" hidden="1">'handleiding-manuel d''utilis.'!$B:$B</definedName>
    <definedName name="Z_76459E5B_3BB0_4904_8DDB_09D99359C0AE_.wvu.Cols" localSheetId="1" hidden="1">'plan de monitorings-plan'!$A:$A</definedName>
    <definedName name="Z_76459E5B_3BB0_4904_8DDB_09D99359C0AE_.wvu.Cols" localSheetId="5" hidden="1">'VSMB-DCSE'!$B:$B</definedName>
    <definedName name="Z_76459E5B_3BB0_4904_8DDB_09D99359C0AE_.wvu.PrintTitles" localSheetId="1" hidden="1">'plan de monitorings-plan'!$3:$6</definedName>
    <definedName name="Z_76459E5B_3BB0_4904_8DDB_09D99359C0AE_.wvu.Rows" localSheetId="2" hidden="1">'1'!$1:$1</definedName>
    <definedName name="Z_76459E5B_3BB0_4904_8DDB_09D99359C0AE_.wvu.Rows" localSheetId="3" hidden="1">'2'!$1:$1</definedName>
    <definedName name="Z_76459E5B_3BB0_4904_8DDB_09D99359C0AE_.wvu.Rows" localSheetId="4" hidden="1">'consommation d'energie-verbruik'!$3:$3,'consommation d'energie-verbruik'!$5:$5</definedName>
    <definedName name="Z_76459E5B_3BB0_4904_8DDB_09D99359C0AE_.wvu.Rows" localSheetId="1" hidden="1">'plan de monitorings-plan'!$1:$1,'plan de monitorings-plan'!$5:$5</definedName>
    <definedName name="Z_76459E5B_3BB0_4904_8DDB_09D99359C0AE_.wvu.Rows" localSheetId="5" hidden="1">'VSMB-DCSE'!$3:$3,'VSMB-DCSE'!$47:$48</definedName>
  </definedNames>
  <calcPr fullCalcOnLoad="1" iterate="1" iterateCount="100" iterateDelta="0.001"/>
</workbook>
</file>

<file path=xl/comments6.xml><?xml version="1.0" encoding="utf-8"?>
<comments xmlns="http://schemas.openxmlformats.org/spreadsheetml/2006/main">
  <authors>
    <author>jdeweerd</author>
  </authors>
  <commentList>
    <comment ref="X19" authorId="0">
      <text>
        <r>
          <rPr>
            <b/>
            <sz val="8"/>
            <rFont val="Tahoma"/>
            <family val="2"/>
          </rPr>
          <t xml:space="preserve">gecorrigeerd met 2 standaarduren per controlebezoek en toe te voegen  bij regieuren
</t>
        </r>
        <r>
          <rPr>
            <sz val="8"/>
            <rFont val="Tahoma"/>
            <family val="2"/>
          </rPr>
          <t xml:space="preserve">
</t>
        </r>
      </text>
    </comment>
    <comment ref="X23" authorId="0">
      <text>
        <r>
          <rPr>
            <b/>
            <sz val="8"/>
            <rFont val="Tahoma"/>
            <family val="2"/>
          </rPr>
          <t>gecorrigeerd met 1 standaarduur per controlebezoek en toe te voegen  bij regieuren</t>
        </r>
        <r>
          <rPr>
            <sz val="8"/>
            <rFont val="Tahoma"/>
            <family val="2"/>
          </rPr>
          <t xml:space="preserve">
</t>
        </r>
      </text>
    </comment>
  </commentList>
</comments>
</file>

<file path=xl/sharedStrings.xml><?xml version="1.0" encoding="utf-8"?>
<sst xmlns="http://schemas.openxmlformats.org/spreadsheetml/2006/main" count="995" uniqueCount="426">
  <si>
    <t>Aan</t>
  </si>
  <si>
    <t>CC</t>
  </si>
  <si>
    <t>Van</t>
  </si>
  <si>
    <t>Milieukundige begeleider:</t>
  </si>
  <si>
    <t>Planning</t>
  </si>
  <si>
    <t>Aannemer :</t>
  </si>
  <si>
    <t>WERF :</t>
  </si>
  <si>
    <t>• volgnummer van het terreinbezoek;</t>
  </si>
  <si>
    <t>• eventueel : bindend advies en/of opmerkingen;</t>
  </si>
  <si>
    <t>• dossiernummer van BOFAS en adres van saneringslocatie;</t>
  </si>
  <si>
    <t>• overzicht van de werken uitgevoerd sedert vorig werfbezoek;</t>
  </si>
  <si>
    <t>• datum van opmaak van het dagboek;</t>
  </si>
  <si>
    <t>• datum, uur van aankomst en vertrek van de milieukundige begeleider;</t>
  </si>
  <si>
    <t>Per tabblad worden minstens volgende gegevens vermeld :</t>
  </si>
  <si>
    <t>De milieukundige begeleider zal tijdens de bodemsaneringswerken een “dagboek milieukundig toezicht” bijhouden. Dergelijk dagboek milieukundig toezicht mag niet worden verward met het dagboek der werken dat op bodemsaneringswerven door de bodemsaneerder wordt bijgehouden.</t>
  </si>
  <si>
    <t>• namen van de belanghebbenden (contactpersoon en firmanaam);</t>
  </si>
  <si>
    <t>• naam van de milieukundige begeleider (persoon op de werf en firmanaam);</t>
  </si>
  <si>
    <t>1</t>
  </si>
  <si>
    <t>• beschrijving van de weersomstandigheden in zoverre deze een nadelige impact hebben op de werken;</t>
  </si>
  <si>
    <t>• bondige beschrijving van de werken in uitvoering per aannemer ;</t>
  </si>
  <si>
    <t>• planning van de werkzaamheden voorafgaand het volgend werfbezoek;</t>
  </si>
  <si>
    <t>x</t>
  </si>
  <si>
    <t>Meetmethode</t>
  </si>
  <si>
    <t>m</t>
  </si>
  <si>
    <t xml:space="preserve"> 3m</t>
  </si>
  <si>
    <t>Polluentconcentraties in de omgevingslucht</t>
  </si>
  <si>
    <t>Opmerkingen :</t>
  </si>
  <si>
    <t>Voor installatie</t>
  </si>
  <si>
    <t>w : week</t>
  </si>
  <si>
    <t>m : maand</t>
  </si>
  <si>
    <t>HA : hoofdaannemer</t>
  </si>
  <si>
    <t>MB : Milieukundige begeleider</t>
  </si>
  <si>
    <t>De stalen worden NIET in spoed geanalyseerd met uitzondering van :</t>
  </si>
  <si>
    <t>Volgende bijkomende acties worden aanbevolen :
- ...</t>
  </si>
  <si>
    <t>Bindend advies</t>
  </si>
  <si>
    <t>Volgende gebreken worden vastgesteld:
- pomp is uitgevallen;
- lucht aktief kool dient vervangen ;
- ...
De AANNEMER dient binnen 48 uur deze gebreken in orde te stellen.</t>
  </si>
  <si>
    <t>Niet-bindend advies</t>
  </si>
  <si>
    <t>Volgende activiteiten zijn uitgevoerd sedert de vorige rapportage:
- ...</t>
  </si>
  <si>
    <t>Staalnames en analyses door MB:</t>
  </si>
  <si>
    <t>DAGBOEK MILIEUKUNDIG TOEZICHT IN-SITU                                           NR</t>
  </si>
  <si>
    <t>Grondwaterstalen van :</t>
  </si>
  <si>
    <t>- monitoringpeilbuizen (.. stuks);</t>
  </si>
  <si>
    <t>Omschrijving van de vaststellingen</t>
  </si>
  <si>
    <t>Luchtmonster van :</t>
  </si>
  <si>
    <t>- in- en effluent van luchtzuivering;</t>
  </si>
  <si>
    <t>Deze worden geanalyseerd op min.olie vluchtig en BTEX.</t>
  </si>
  <si>
    <t xml:space="preserve">Deze worden geanalyseerd op minerale olie,BTEX en MTBE. </t>
  </si>
  <si>
    <t>Bodemmonsters (.. stuks) zoals aangegeven op figuur. Deze worden geanalyseerd op minerale olie GC C10-C40 en BTEX.</t>
  </si>
  <si>
    <t>Datum</t>
  </si>
  <si>
    <t>Rapportage tussen deze en volgende monitoringsronde</t>
  </si>
  <si>
    <t xml:space="preserve">De volgende monitoringsronde is voorzien binnen ca. 1 week. </t>
  </si>
  <si>
    <t>De analyseresultaten worden in bijlage weergegeven.</t>
  </si>
  <si>
    <t>De verwijderde vuilvracht ifv de tijd wordt weergegeven in bijlage.</t>
  </si>
  <si>
    <t>Volgende bijkomende acties worden aanbevolen :
...</t>
  </si>
  <si>
    <t>De milieukundige begeleider houdt zijn copie ten allen tijde ter beschikking voor inzage.</t>
  </si>
  <si>
    <t>• beschrijving van de vaststellingen (bvb geurhinder, hinder aan bedrijfsactiviteiten, stilstand van de installaties, lekken e.a.) ;</t>
  </si>
  <si>
    <t xml:space="preserve">Het dagboek milieukundig toezicht wordt door de milieukundige begeleider verder aangevuld met gegevens verkregen na het terreinbezoek (analyseresultaten, telefonische meldingen, bijkomend advies,...). Afhankelijk van de dringendheid rapporteert hij dit onmiddellijk tot één week na het verkrijgen van de bijkomende gegevens. </t>
  </si>
  <si>
    <t>Dagboek milieukundig toezicht voor in-situ werken</t>
  </si>
  <si>
    <t>• conclusies en advies mbt de verkregen analyseresultaten na het werfbezoek;</t>
  </si>
  <si>
    <t>Het dagboek milieukundig toezicht is een formulier dat door de milieukundige begeleider na ieder terreinbezoek wordt ingevuld en waarvan, de belanghebbenden (minimaal de afgevaardigde van BOFAS, de veiligheidscoördinator en de hoofdaannemer) onmiddellijk na het terreinbezoek een copie per e-mail ontvangen. De milieukundige begeleider voegt bij deze e-mail tevens een overzicht van de genomen stalen, uitgevoerde metingen, analyses en berekeningen.</t>
  </si>
  <si>
    <t>Werfbezoek op datum ../../.. van ..u.. tot ..u..</t>
  </si>
  <si>
    <t>onderdruk per pomp</t>
  </si>
  <si>
    <t>werkingsuren per pomp</t>
  </si>
  <si>
    <t>monstername in-effluent water gwzi</t>
  </si>
  <si>
    <t>week</t>
  </si>
  <si>
    <t xml:space="preserve">maand </t>
  </si>
  <si>
    <t>voor opstart</t>
  </si>
  <si>
    <t>datum uitgevoerd</t>
  </si>
  <si>
    <t>bij opstart</t>
  </si>
  <si>
    <t>debiet per onttrekkingsfilter/drain;</t>
  </si>
  <si>
    <t>Legende :</t>
  </si>
  <si>
    <t>Grondwateronttrekking</t>
  </si>
  <si>
    <t>onderdruk per onttrekkingsfilter/drain;</t>
  </si>
  <si>
    <t>onderdruk per vacuumblower</t>
  </si>
  <si>
    <t>werkingsuren per vacuumblower</t>
  </si>
  <si>
    <t>w(5x),m(5x),3m</t>
  </si>
  <si>
    <t>w(5x),m</t>
  </si>
  <si>
    <t>Grondsanering</t>
  </si>
  <si>
    <t>Grondwatersanering</t>
  </si>
  <si>
    <t>Grondwaterzuivering</t>
  </si>
  <si>
    <t>Luchtzuivering</t>
  </si>
  <si>
    <t>Algemeen</t>
  </si>
  <si>
    <t>6m</t>
  </si>
  <si>
    <t>stopproef (bij bioventing)</t>
  </si>
  <si>
    <t>in-effluent water gwzi</t>
  </si>
  <si>
    <t>in-effluent lucht lzi</t>
  </si>
  <si>
    <t>grondwatermonsters</t>
  </si>
  <si>
    <t>grondmonsters</t>
  </si>
  <si>
    <t>x : ingepland</t>
  </si>
  <si>
    <t>(1) De opstart is te rekenen vanaf goede werking van de installaltie.</t>
  </si>
  <si>
    <t>(3) Ingeval gewerkt wordt met een bypass zal tevens het debiet over de bypass bepaald worden.</t>
  </si>
  <si>
    <t>(4) De concentraties van de verontreiniging in de onttrokken bodemlucht worden minimaal 1 maal per 6 luchtmetingen mbv aktief kool buisjes (of gelijkwaardig) bepaald opdat een absolute vuilvrachtberekening mogelijk is.</t>
  </si>
  <si>
    <t>(6) De verwijderde vuilvracht dient te worden vergeleken met de in de bodem aanwezige hoeveelheid vuilvracht.</t>
  </si>
  <si>
    <t xml:space="preserve">(5) De analysesresultaten en vuilvrachtberekeningen worden gerapporteerd in de periode tussen de vermelde uitvoeringsdatum en de volgende uitvoeringsdatum.. </t>
  </si>
  <si>
    <t>cel in 't geel : uitgevoerd</t>
  </si>
  <si>
    <t>cijfer in 't geel : zie onderstaande legende</t>
  </si>
  <si>
    <r>
      <t>w(5x),m</t>
    </r>
    <r>
      <rPr>
        <vertAlign val="superscript"/>
        <sz val="10"/>
        <rFont val="Trebuchet MS"/>
        <family val="2"/>
      </rPr>
      <t>(2)</t>
    </r>
  </si>
  <si>
    <r>
      <t>O</t>
    </r>
    <r>
      <rPr>
        <vertAlign val="subscript"/>
        <sz val="10"/>
        <rFont val="Trebuchet MS"/>
        <family val="2"/>
      </rPr>
      <t>2</t>
    </r>
    <r>
      <rPr>
        <sz val="10"/>
        <rFont val="Trebuchet MS"/>
        <family val="2"/>
      </rPr>
      <t xml:space="preserve"> en CO</t>
    </r>
    <r>
      <rPr>
        <vertAlign val="subscript"/>
        <sz val="10"/>
        <rFont val="Trebuchet MS"/>
        <family val="2"/>
      </rPr>
      <t>2</t>
    </r>
    <r>
      <rPr>
        <sz val="10"/>
        <rFont val="Trebuchet MS"/>
        <family val="2"/>
      </rPr>
      <t xml:space="preserve"> influent totaal (bij bioventing)</t>
    </r>
  </si>
  <si>
    <r>
      <t>O</t>
    </r>
    <r>
      <rPr>
        <vertAlign val="subscript"/>
        <sz val="10"/>
        <rFont val="Trebuchet MS"/>
        <family val="2"/>
      </rPr>
      <t xml:space="preserve">2 </t>
    </r>
    <r>
      <rPr>
        <sz val="10"/>
        <rFont val="Trebuchet MS"/>
        <family val="2"/>
      </rPr>
      <t>en CO</t>
    </r>
    <r>
      <rPr>
        <vertAlign val="subscript"/>
        <sz val="10"/>
        <rFont val="Trebuchet MS"/>
        <family val="2"/>
      </rPr>
      <t>2</t>
    </r>
    <r>
      <rPr>
        <sz val="10"/>
        <rFont val="Trebuchet MS"/>
        <family val="2"/>
      </rPr>
      <t xml:space="preserve"> per onttrekkingsfilter/drain (bij bioventing)</t>
    </r>
  </si>
  <si>
    <r>
      <t>m</t>
    </r>
    <r>
      <rPr>
        <vertAlign val="superscript"/>
        <sz val="10"/>
        <rFont val="Trebuchet MS"/>
        <family val="2"/>
      </rPr>
      <t>(2)</t>
    </r>
  </si>
  <si>
    <r>
      <t xml:space="preserve">monstername in-effluent lucht lzi </t>
    </r>
    <r>
      <rPr>
        <vertAlign val="superscript"/>
        <sz val="10"/>
        <rFont val="Trebuchet MS"/>
        <family val="2"/>
      </rPr>
      <t>(4)</t>
    </r>
  </si>
  <si>
    <r>
      <t xml:space="preserve">pid meting in-effluent lucht lzi </t>
    </r>
    <r>
      <rPr>
        <vertAlign val="superscript"/>
        <sz val="10"/>
        <rFont val="Trebuchet MS"/>
        <family val="2"/>
      </rPr>
      <t>(4)</t>
    </r>
  </si>
  <si>
    <t>MONITORINGPLAN - Milieukundige begeleider - In Situ</t>
  </si>
  <si>
    <t>Bodemluchtextractie</t>
  </si>
  <si>
    <r>
      <t xml:space="preserve">Analyses </t>
    </r>
    <r>
      <rPr>
        <b/>
        <u val="single"/>
        <vertAlign val="superscript"/>
        <sz val="10"/>
        <rFont val="Trebuchet MS"/>
        <family val="2"/>
      </rPr>
      <t>(5)</t>
    </r>
  </si>
  <si>
    <t>(2) De frequentie van de metingen per filter/drain worden verlaagd met een factor 3 ingeval geen abnormaliteiten worden vastgesteld op de gemeten totalen. In de planning is hiervan uitgegaan.</t>
  </si>
  <si>
    <r>
      <t xml:space="preserve">Na opstart </t>
    </r>
    <r>
      <rPr>
        <vertAlign val="superscript"/>
        <sz val="10"/>
        <rFont val="Trebuchet MS"/>
        <family val="2"/>
      </rPr>
      <t>(1)</t>
    </r>
  </si>
  <si>
    <t>Analyse</t>
  </si>
  <si>
    <t xml:space="preserve">                                                                       Gepland
Omschrijving</t>
  </si>
  <si>
    <r>
      <t xml:space="preserve">Berekening vuilvrachtverwijdering op basis van </t>
    </r>
    <r>
      <rPr>
        <b/>
        <u val="single"/>
        <vertAlign val="superscript"/>
        <sz val="10"/>
        <rFont val="Trebuchet MS"/>
        <family val="2"/>
      </rPr>
      <t>(5)(6)</t>
    </r>
  </si>
  <si>
    <t>grondanalyses</t>
  </si>
  <si>
    <t>debiet en analyses venting</t>
  </si>
  <si>
    <t>debiet en analyses bioventing</t>
  </si>
  <si>
    <t>grondwaternalyses</t>
  </si>
  <si>
    <t>debiet en analyses grondwateronttrekking</t>
  </si>
  <si>
    <t>grondwaterzuivering</t>
  </si>
  <si>
    <t>luchtzuivering</t>
  </si>
  <si>
    <t>(7) Bij het gebruik van een aktief kool filter dient de frequentie van de metingen op het influent en effluent afgestemd op de kans op doorslag die volgt uit de berekeningsnota mbt het aktief kool verbruik.</t>
  </si>
  <si>
    <r>
      <t xml:space="preserve">Berekening verbruik en vervanging aktief kool </t>
    </r>
    <r>
      <rPr>
        <b/>
        <u val="single"/>
        <vertAlign val="superscript"/>
        <sz val="10"/>
        <rFont val="Trebuchet MS"/>
        <family val="2"/>
      </rPr>
      <t>(7)</t>
    </r>
  </si>
  <si>
    <t>• de afgevoerde afvalstoffen (bvb beladen aktief kool, koolwaterstoffen) inclusief de bestemming;</t>
  </si>
  <si>
    <t>• beschrijving van de staalnames en de op de genomen stalen uit te voeren metingen en analyses (inclusief verwachte datum van analyseresultaat)</t>
  </si>
  <si>
    <t xml:space="preserve">• meldingen van aannemers, eigenaars, gebruikers, ... mbt de lopende in-situ en zijn eventueel advies hieromtrent; </t>
  </si>
  <si>
    <t>De milieukundige begeleider plant zijn terreinbezoeken in overéénkomstig het monitoringsplan.</t>
  </si>
  <si>
    <t>Grondwatermonitoring</t>
  </si>
  <si>
    <t>3m,6m,12m(2x)</t>
  </si>
  <si>
    <t>Voorafgaand de start van de in-situ werken stelt de milieukundige begeleider een monitoringplan op overéénkomstig de code van goede praktijk. Hij past hiervoor de standaard aan in het overéénkomstig tabblad en legt dit ter goedkeuring voor aan BOFAS.</t>
  </si>
  <si>
    <t xml:space="preserve">In de volgende tabbladen is het standaardformulier voor in-situ technieken opgenomen dat BOFAS wenst te hanteren. Per rapportage periode (bij voorkeur voor elk terreinbezoek) wordt één tabblad aangemaakt en ingevuld. Het volledige dagboek wordt vervolgens verstuurd aan de belanghebbenden. </t>
  </si>
  <si>
    <t>onderdruk per waarnemingsfilter;</t>
  </si>
  <si>
    <t>pid meting per onttrekkingsfilter</t>
  </si>
  <si>
    <t>grondwaterstand in verschillende peilbuizen. ( ...stuks)</t>
  </si>
  <si>
    <t xml:space="preserve">monstername grond (...stuks,... stuks op het einde) </t>
  </si>
  <si>
    <t>monstername grondwater (...stuks)</t>
  </si>
  <si>
    <t>grondwaterstand in verschillende peilbuizen. (... stuks)</t>
  </si>
  <si>
    <t>Hierbij wordt als opstart van de in situ installatie de datum weerhouden waarop het toestel volkomen beantwoord aan de besteksvoorwaarden. De milieukundige begeleider zal hiertoe de nodige controles uitvoeren en BOFAS zal hieromtrent zijn akkoord geven. Mits toestemming van BOFAS gebeurt de opstart gefaseerd.</t>
  </si>
  <si>
    <t>2</t>
  </si>
  <si>
    <t>Ingeval een gebrek wordt vastgesteld dat de efficiente werking van (een deel van) de in-situ langer dan drie kalenderdagen (uitgezonderd zon- en feestdagen) belemmerd, zal de huurtermijn van alle toestellen van (dit deel van) de in-situ onderbroken worden. De huurtermijn wordt in dit geval onderbroken vanaf de laatste dag waarop de installatie zonder gebrek functioneerde (bewijs te leveren door aannemer) tot de datum dat de melding gebeurd is dat de installatie terug is opgestart.</t>
  </si>
  <si>
    <t>Stand
Dagteller</t>
  </si>
  <si>
    <t>Stand
Nachtteller</t>
  </si>
  <si>
    <t>Totaal-verbruik afgelopen periode</t>
  </si>
  <si>
    <t>Aantal dagen afgelopen periode</t>
  </si>
  <si>
    <t>Gemiddelde verbruik per dag</t>
  </si>
  <si>
    <t>Electriciteitsverbruik in KWh</t>
  </si>
  <si>
    <t>Projectleider BOFAS :</t>
  </si>
  <si>
    <t>Coördinator BOFAS :</t>
  </si>
  <si>
    <t>Volgende activiteiten zijn momenteel in uitvoering door :
- ...</t>
  </si>
  <si>
    <t xml:space="preserve">- influent en effluent van de grondwaterzuivering; </t>
  </si>
  <si>
    <t xml:space="preserve">De milieukundige begeleider voert de metingen uit overéénkomstig het monitoringsplan. De meetresultaten zijn weergeven in de bijlagen. Hieromtrent volgende opmerkingen :
- </t>
  </si>
  <si>
    <t>(8) Indien ook een frequentieregelaar op de installatie aanwezig is, wordt de huidige werkingsfrequentie ook genoteerd.</t>
  </si>
  <si>
    <r>
      <t xml:space="preserve">debiet per vacummblower </t>
    </r>
    <r>
      <rPr>
        <vertAlign val="superscript"/>
        <sz val="10"/>
        <rFont val="Trebuchet MS"/>
        <family val="2"/>
      </rPr>
      <t>(3)(8)</t>
    </r>
  </si>
  <si>
    <r>
      <t xml:space="preserve">debietstand per pomp </t>
    </r>
    <r>
      <rPr>
        <vertAlign val="superscript"/>
        <sz val="10"/>
        <rFont val="Trebuchet MS"/>
        <family val="2"/>
      </rPr>
      <t>(8)</t>
    </r>
  </si>
  <si>
    <t>In het tabblad Energieverbruik worden de tellerstanden mbt elektriciteitverbruik vermeld.</t>
  </si>
  <si>
    <t>m(3),3m</t>
  </si>
  <si>
    <r>
      <t xml:space="preserve">Energieverbruik </t>
    </r>
    <r>
      <rPr>
        <vertAlign val="superscript"/>
        <sz val="10"/>
        <rFont val="Trebuchet MS"/>
        <family val="2"/>
      </rPr>
      <t>(9)</t>
    </r>
  </si>
  <si>
    <t>(9) Bij gebruik van een KATOX zal het energieverbruik bij elke plaatsbezoek genoteerd worden.</t>
  </si>
  <si>
    <t>Aantal dagen stilstand in afgelopen periode</t>
  </si>
  <si>
    <r>
      <t xml:space="preserve">Activiteit \ Datum </t>
    </r>
    <r>
      <rPr>
        <b/>
        <vertAlign val="superscript"/>
        <sz val="10"/>
        <rFont val="Arial"/>
        <family val="2"/>
      </rPr>
      <t>1</t>
    </r>
  </si>
  <si>
    <t>5.1</t>
  </si>
  <si>
    <t>PROJECTLEIDING EN MILIEUKUNDIGE BEGELEIDING</t>
  </si>
  <si>
    <t>5.1.2</t>
  </si>
  <si>
    <t>Werfvergadering met werfverslag</t>
  </si>
  <si>
    <t>st</t>
  </si>
  <si>
    <t>5.1.2.1</t>
  </si>
  <si>
    <t>5.1.2.2</t>
  </si>
  <si>
    <t>5.1.4.1</t>
  </si>
  <si>
    <t>5.1.4.2</t>
  </si>
  <si>
    <t>5.1.5</t>
  </si>
  <si>
    <t>Controlebezoek  tijdens P&amp;T</t>
  </si>
  <si>
    <t>5.1.5.1</t>
  </si>
  <si>
    <t>5.1.5.2</t>
  </si>
  <si>
    <t>Legende:</t>
  </si>
  <si>
    <t xml:space="preserve">Cellen in te vullen overéénkomstig onderstaande legende </t>
  </si>
  <si>
    <t>Datum waarop de activiteiten hebben plaatsgevonden.</t>
  </si>
  <si>
    <t>de MB en projectleider tijdens de startvergadering (= 2 werfvergaderingen)</t>
  </si>
  <si>
    <t>de MB of projectleider tijdens een werfvergadering of voorlopige oplvering ingeval geen milieukundige begeleiding in uitvoering is (= 1 werfvergadering)</t>
  </si>
  <si>
    <t>de MB tijdens de werfvergadering ingeval de milieukundige begeleiding in uitvoering is (= 0 werfvergaderingen)</t>
  </si>
  <si>
    <t>Vermeld de waarde 1 ingeval een verslag wordt opgemaakt, overschrijf de automatisch berekende waarde ingeval deze foutief is.</t>
  </si>
  <si>
    <t xml:space="preserve">Specifieer de uren milieukundige begeleiding op de werf zoals opgenomen in het milieukundig dagboek. </t>
  </si>
  <si>
    <t>Vermeld het aantal verplaatsingen, overschrijf de automatisch berekende waarde ingeval deze foutief is.</t>
  </si>
  <si>
    <t>Enkel na voorafgaande goedkeuring van BOFAS kan van bovenstaande afgeweken worden.</t>
  </si>
  <si>
    <t xml:space="preserve">Het rekenblad voert automatisch de berekening uit van de hoeveelheden op te nemen in de vorderingstaat. </t>
  </si>
  <si>
    <t>OPVOLGEN VAN DE BODEM SANERINGSWERKEN (BSW)</t>
  </si>
  <si>
    <t>5.1.3</t>
  </si>
  <si>
    <t>5.1.3.1</t>
  </si>
  <si>
    <t>5.1.3.2</t>
  </si>
  <si>
    <t>5.1.4</t>
  </si>
  <si>
    <t>Controlebezoek in-situ werken (BLE/PLI/…)</t>
  </si>
  <si>
    <t>DIVERSEN</t>
  </si>
  <si>
    <t>7.1</t>
  </si>
  <si>
    <t>REGIEUREN</t>
  </si>
  <si>
    <t>7.1.2</t>
  </si>
  <si>
    <t>7.1.3</t>
  </si>
  <si>
    <r>
      <t>opmaken milieukundig dagboek</t>
    </r>
    <r>
      <rPr>
        <vertAlign val="superscript"/>
        <sz val="10"/>
        <rFont val="Trebuchet MS"/>
        <family val="2"/>
      </rPr>
      <t xml:space="preserve"> 3</t>
    </r>
  </si>
  <si>
    <r>
      <t>opmaken werfverslag</t>
    </r>
    <r>
      <rPr>
        <vertAlign val="superscript"/>
        <sz val="10"/>
        <rFont val="Trebuchet MS"/>
        <family val="2"/>
      </rPr>
      <t xml:space="preserve"> 3</t>
    </r>
  </si>
  <si>
    <r>
      <t xml:space="preserve">leiden en/of bijwonen van de werfvergadering </t>
    </r>
    <r>
      <rPr>
        <vertAlign val="superscript"/>
        <sz val="10"/>
        <rFont val="Trebuchet MS"/>
        <family val="2"/>
      </rPr>
      <t>2</t>
    </r>
  </si>
  <si>
    <r>
      <t xml:space="preserve">aanwezigheid op de werf </t>
    </r>
    <r>
      <rPr>
        <vertAlign val="superscript"/>
        <sz val="10"/>
        <rFont val="Trebuchet MS"/>
        <family val="2"/>
      </rPr>
      <t>7</t>
    </r>
  </si>
  <si>
    <t>Detail voor de bepaling van de hoeveelheden voor de vorderingstaat mbt milieukundige begeleiding bij IS werken</t>
  </si>
  <si>
    <t xml:space="preserve">Standaard voorziet BOFAS de aanwezigheid van (enkel op te nemen indien niet bij CT opgenomen): </t>
  </si>
  <si>
    <r>
      <t xml:space="preserve">Milieukundige begeleiding tijdens civiel technische werken </t>
    </r>
    <r>
      <rPr>
        <vertAlign val="superscript"/>
        <sz val="10"/>
        <rFont val="Trebuchet MS"/>
        <family val="2"/>
      </rPr>
      <t>4</t>
    </r>
  </si>
  <si>
    <r>
      <t xml:space="preserve">aanwezigheid op de werf </t>
    </r>
    <r>
      <rPr>
        <vertAlign val="superscript"/>
        <sz val="10"/>
        <rFont val="Trebuchet MS"/>
        <family val="2"/>
      </rPr>
      <t>6</t>
    </r>
  </si>
  <si>
    <t>Voor de controle van het plaatsen van boven- en ondergrondse in-situ infrastructuur kunnen maximaal 3 controlebezoeken IS aangerekend worden. De overige controlebezoeken worden als MB bij CT verrekend</t>
  </si>
  <si>
    <r>
      <t xml:space="preserve">   controlebezoek in-situ werken (BLE/PLI/…) </t>
    </r>
    <r>
      <rPr>
        <vertAlign val="superscript"/>
        <sz val="10"/>
        <rFont val="Trebuchet MS"/>
        <family val="2"/>
      </rPr>
      <t>3</t>
    </r>
  </si>
  <si>
    <r>
      <t xml:space="preserve">   controlebezoek  tijdens P&amp;T </t>
    </r>
    <r>
      <rPr>
        <vertAlign val="superscript"/>
        <sz val="10"/>
        <rFont val="Trebuchet MS"/>
        <family val="2"/>
      </rPr>
      <t>3</t>
    </r>
  </si>
  <si>
    <r>
      <t xml:space="preserve">   verplaatsing </t>
    </r>
    <r>
      <rPr>
        <vertAlign val="superscript"/>
        <sz val="10"/>
        <rFont val="Trebuchet MS"/>
        <family val="2"/>
      </rPr>
      <t>4</t>
    </r>
  </si>
  <si>
    <r>
      <t xml:space="preserve">   verplaatsing</t>
    </r>
    <r>
      <rPr>
        <vertAlign val="superscript"/>
        <sz val="10"/>
        <rFont val="Trebuchet MS"/>
        <family val="2"/>
      </rPr>
      <t xml:space="preserve"> 4</t>
    </r>
  </si>
  <si>
    <t xml:space="preserve">Een controlebezoek waarbij enkel de grondwateronttrekking actief is, dient verrekend als controlebezoek bij P&amp;T </t>
  </si>
  <si>
    <t>Projectleider</t>
  </si>
  <si>
    <t>Milieukundige begeleider</t>
  </si>
  <si>
    <t xml:space="preserve">Projectcoördinator </t>
  </si>
  <si>
    <t>7.1.4</t>
  </si>
  <si>
    <t>Een controlebezoek waarbij zonder voorafgaand bericht wordt vastgesteld dat de in-situ installatie stilligt mag een verplaatsing aangerekend worden. De overige prestaties worden hierbij in regie verrekend.</t>
  </si>
  <si>
    <t>De aanwezigheid op de werf bij in-situ dient enkel vermeld voor BLE zonder grondwaterverlaging, op uitdrukkelijke vraag van BOFAS en/of indien men een verreking van de meer of -minuren wenst door te voeren</t>
  </si>
  <si>
    <t>In het tabblad VSMB dient een detaillering voor de bepaling van de hoeveelheden voor de vorderingstaat mbt milieukundige begeleiding bij IS werken toegevoegd</t>
  </si>
  <si>
    <t xml:space="preserve">- </t>
  </si>
  <si>
    <t>Volgende gebreken worden vastgesteld:
- 
De AANNEMER dient binnen 48 uur deze gebreken in orde te stellen.</t>
  </si>
  <si>
    <t>V3</t>
  </si>
  <si>
    <t>Journal environnemental relatif aux in situ</t>
  </si>
  <si>
    <t xml:space="preserve">Le responsable environnemental tiendra un "journal de suivi environnementale". Ce journal sera tenu à des fins de surveillance environnementale. Il ne peut pas être confondu avec le journal des travaux que l'assainisseur doit tenir. </t>
  </si>
  <si>
    <t>Le journal de suivi environnemental est un formulaire qui doit être complété par le responsable environnemental après chaque visite du terrain et dont les interessés (au moins le représentant de BOFAS, le coordinateur de sécurité et l'entrepreneur en chef) reçoivent une copie par email immédiatement après la visite au terrain. Le responsable environnemental joint également un aperçu des échantillons prélevés ainsi que des mesures, des analyses et des calculs qui ont été exécutés.</t>
  </si>
  <si>
    <t xml:space="preserve">Le responsable environnemental conserve sa copie afin qu’elle puisse être consultée à tout moment. </t>
  </si>
  <si>
    <t>Préalablement au début des travaux sur site, le responsable environnemental établit un programme de monitoring conforme au code de bonne pratique. Pour ce faire, il adapte la norme sur la feuille correspondante et soumet ceci pour approbation à BOFAS.</t>
  </si>
  <si>
    <t xml:space="preserve">Le responsable environnemental planifie ses visites sur le terrain en fonction du programme de monitoring. </t>
  </si>
  <si>
    <t xml:space="preserve">Les feuilles suivantes présentent le formulaire standard pour les techniques in situ que BOFAS se propose d’utiliser. Pour chaque période de rapport (de préférence pour chaque visite sur le terrain), une feuille est créée et complétée. Le journal complet est ensuite transmis aux intéressés.  </t>
  </si>
  <si>
    <t xml:space="preserve">Le responsable environnemental complète ensuite dans le journal environnemental les données reccueillies après sa visite sur le terrain (résultats d’analyses, communications téléphoniques, avis supplémentaires, …).  Selon l'urgence, il établit un rapport soit immédiatement, soit dans un délai d’une semaine après avoir obtenu  les données complémentaires.  </t>
  </si>
  <si>
    <t>Pour chaque feuille, les données suivantes doivent être au minimum complétées :</t>
  </si>
  <si>
    <t>• noms des intéressés (personne de contact et nom de la société);</t>
  </si>
  <si>
    <t>• nom du responsable environnemental (personne sur le chantier et nom de la société);</t>
  </si>
  <si>
    <t>• numéro d’ordre de la visite sur le terrain;</t>
  </si>
  <si>
    <t>• date de la création du journal;</t>
  </si>
  <si>
    <t>• numéro de dossier de BOFAS et adresse du site d’assainissement;</t>
  </si>
  <si>
    <t>• date, heure d'arrivée et de départ du responsable environnemental;</t>
  </si>
  <si>
    <t>• aperçu des travaux réalisés depuis la dernière visite de chantier;</t>
  </si>
  <si>
    <t>• description des conditions météorologiques dans la mesure où celles-ci ont une incidence négative sur les travaux;</t>
  </si>
  <si>
    <t>• description succinte des travaux exécutés pour chaque entrepreneur ;</t>
  </si>
  <si>
    <t>• description des constatations (p. ex. odeur, nuisances causées par les activités, arrêt des installations, fuites, etc.) ;</t>
  </si>
  <si>
    <t>• les déchets évacués (p. ex. charbon actif chargé, hydrocarbures), avec mention de la destination;</t>
  </si>
  <si>
    <t>• éventuellement : recommandation à appliquer obligatoirement et/ou remarques;</t>
  </si>
  <si>
    <t>• descriptions des échantillons et des mesures et analyses à effectuer sur les échantillons (en ce compris la date prévue pour le résultat de l'analyse)</t>
  </si>
  <si>
    <t>• planning des travaux avant la prochaine visite de chantier;</t>
  </si>
  <si>
    <t>• conclusions et avis concernant les résultats d’analyse obtenus après la visite de chantier;</t>
  </si>
  <si>
    <t xml:space="preserve">• communications des entrepreneurs, propriétaires, occupants, … concernant les travaux in situ en cours et son avis éventuel à leur sujet ;  </t>
  </si>
  <si>
    <t xml:space="preserve">Le démarrage effectif des travaux est considéré à la date à laquelle l'installation répond complètement aux prescriptions du cahier de charges. A cet effet, le responsable environnemental réalisera les contrôles nécessaires et BOFAS marquera son accord vis-à-vis de ceux-ci. Après accord explicite de Bofas, le démarrage des travaux peut être phasé. </t>
  </si>
  <si>
    <t>Au cas où un défaut perturbant l'efficacité de l'installation ou d'une partie de l'installation in situ pendant plus de 3 jours calendriers (excepté dimanches et jours fériés) venait a être constaté, la période de location de l'installation ou partie de l'installation serait suspendue. La période de location est suspendue à partir du dernier jour de fonctionnement constaté avant défaut (preuve à  charge de l'entrepreneur) jusqu'à la date de retour à un fonctionnement normal, à savoir la remise en route de l'installation ou partie d'installation ayant été défectueuse.</t>
  </si>
  <si>
    <t>date d'exécution</t>
  </si>
  <si>
    <t xml:space="preserve">                                                                       Planifié
Description</t>
  </si>
  <si>
    <t>Pompage dans la nappe phréatique</t>
  </si>
  <si>
    <t>débit par pompe</t>
  </si>
  <si>
    <t>dépression par pompe</t>
  </si>
  <si>
    <t>heures de fonctionnement par pompe</t>
  </si>
  <si>
    <t>débit par filtre d’extraction/drain;</t>
  </si>
  <si>
    <t>dépression par filtre d’extraction/drain;</t>
  </si>
  <si>
    <t>niveau d'eau dans les différents piézomètres. (... pièces)</t>
  </si>
  <si>
    <t>Epuration des eaux souterraines</t>
  </si>
  <si>
    <t xml:space="preserve">prélèvement d’échantillons d’eau à l'affluent et l'effluents de l’installation de traitement des eaux souterraines </t>
  </si>
  <si>
    <t>Extraction de l’air du sol</t>
  </si>
  <si>
    <r>
      <t xml:space="preserve">débit par extracteur d'air (blower) </t>
    </r>
    <r>
      <rPr>
        <vertAlign val="superscript"/>
        <sz val="10"/>
        <rFont val="Trebuchet MS"/>
        <family val="2"/>
      </rPr>
      <t>(3)</t>
    </r>
  </si>
  <si>
    <t>dépression par blower</t>
  </si>
  <si>
    <t>heures de fonctionnement par blower</t>
  </si>
  <si>
    <t>dépression par filtre d'observation (influence)</t>
  </si>
  <si>
    <t>Mesure PID par filtre d’extraction</t>
  </si>
  <si>
    <t>niveau d'eau dans les différents piézomètres. ( ... pièces)</t>
  </si>
  <si>
    <r>
      <t>mesure d’O</t>
    </r>
    <r>
      <rPr>
        <vertAlign val="subscript"/>
        <sz val="10"/>
        <rFont val="Trebuchet MS"/>
        <family val="2"/>
      </rPr>
      <t>2</t>
    </r>
    <r>
      <rPr>
        <sz val="10"/>
        <rFont val="Trebuchet MS"/>
        <family val="2"/>
      </rPr>
      <t xml:space="preserve"> et de CO</t>
    </r>
    <r>
      <rPr>
        <vertAlign val="subscript"/>
        <sz val="10"/>
        <rFont val="Trebuchet MS"/>
        <family val="2"/>
      </rPr>
      <t>2</t>
    </r>
    <r>
      <rPr>
        <sz val="10"/>
        <rFont val="Trebuchet MS"/>
        <family val="2"/>
      </rPr>
      <t xml:space="preserve"> total à l'affluent (en cas de bioventing)</t>
    </r>
  </si>
  <si>
    <r>
      <t>O</t>
    </r>
    <r>
      <rPr>
        <vertAlign val="subscript"/>
        <sz val="10"/>
        <rFont val="Trebuchet MS"/>
        <family val="2"/>
      </rPr>
      <t>2</t>
    </r>
    <r>
      <rPr>
        <sz val="10"/>
        <rFont val="Trebuchet MS"/>
        <family val="2"/>
      </rPr>
      <t xml:space="preserve"> et CO</t>
    </r>
    <r>
      <rPr>
        <vertAlign val="subscript"/>
        <sz val="10"/>
        <rFont val="Trebuchet MS"/>
        <family val="2"/>
      </rPr>
      <t>2</t>
    </r>
    <r>
      <rPr>
        <sz val="10"/>
        <rFont val="Trebuchet MS"/>
        <family val="2"/>
      </rPr>
      <t xml:space="preserve"> par filtre d’extraction/drain (en cas de bioventing)</t>
    </r>
  </si>
  <si>
    <t>test d’arrêt (en cas de bioventing)</t>
  </si>
  <si>
    <t>Epuration de l’air</t>
  </si>
  <si>
    <r>
      <t xml:space="preserve">prélèvement d’échantillons d’air influent et effluent de l’installation d’épuration de l’air </t>
    </r>
    <r>
      <rPr>
        <vertAlign val="superscript"/>
        <sz val="10"/>
        <rFont val="Trebuchet MS"/>
        <family val="2"/>
      </rPr>
      <t>(4)</t>
    </r>
  </si>
  <si>
    <r>
      <t xml:space="preserve">mesure PID de l’air influent et effluent de l’installation d’épuration de l’air </t>
    </r>
    <r>
      <rPr>
        <vertAlign val="superscript"/>
        <sz val="10"/>
        <rFont val="Trebuchet MS"/>
        <family val="2"/>
      </rPr>
      <t>(4)</t>
    </r>
  </si>
  <si>
    <t>Généralités</t>
  </si>
  <si>
    <t>Concentrations de polluant dans l’air ambiant</t>
  </si>
  <si>
    <t>Assainissement du sol</t>
  </si>
  <si>
    <t xml:space="preserve">prélèvement d’échantillons du sol (...pièces,... pièces à la fin) </t>
  </si>
  <si>
    <t>Assainissement des eaux souterraines</t>
  </si>
  <si>
    <t>prélèvement d’échantillons d'eau souterraine ( ... Pièces</t>
  </si>
  <si>
    <t>Monitoring des eaux souterraines</t>
  </si>
  <si>
    <t>prélèvement d’échantillons d'eau souterraine ( ... pièces)</t>
  </si>
  <si>
    <t>échantillons de sol</t>
  </si>
  <si>
    <t>air à l'affluent et l'effluent de l’installation d’épuration de l’air</t>
  </si>
  <si>
    <t>échantillons d’eau souterraine</t>
  </si>
  <si>
    <t xml:space="preserve">eau à l'affluent et l'effluent de l’installation de traitement d'eau </t>
  </si>
  <si>
    <r>
      <t xml:space="preserve">Calcul des charges polluantes éliminées sur la base de </t>
    </r>
    <r>
      <rPr>
        <b/>
        <u val="single"/>
        <vertAlign val="superscript"/>
        <sz val="10"/>
        <rFont val="Trebuchet MS"/>
        <family val="2"/>
      </rPr>
      <t>(5)(6)</t>
    </r>
  </si>
  <si>
    <t>analyses du sol</t>
  </si>
  <si>
    <t>débit et analyses du venting</t>
  </si>
  <si>
    <t>débit et analyses du bioventing</t>
  </si>
  <si>
    <t>analyses des eaux souterraines</t>
  </si>
  <si>
    <t>débit et analyses du pompage de l'eau souterraine</t>
  </si>
  <si>
    <r>
      <t xml:space="preserve">Calcul de consommation et remplacement du charbon actif </t>
    </r>
    <r>
      <rPr>
        <b/>
        <u val="single"/>
        <vertAlign val="superscript"/>
        <sz val="10"/>
        <rFont val="Trebuchet MS"/>
        <family val="2"/>
      </rPr>
      <t>(7)</t>
    </r>
  </si>
  <si>
    <t>épuration de l’air</t>
  </si>
  <si>
    <t>traitement des eaux souterraines</t>
  </si>
  <si>
    <r>
      <t xml:space="preserve">consommation d'énergie </t>
    </r>
    <r>
      <rPr>
        <vertAlign val="superscript"/>
        <sz val="10"/>
        <rFont val="Trebuchet MS"/>
        <family val="2"/>
      </rPr>
      <t>(9)</t>
    </r>
  </si>
  <si>
    <t>Remarques :</t>
  </si>
  <si>
    <t>(1) Démarrage à dater du bon fonctionnement de l’installation.</t>
  </si>
  <si>
    <t>(2) La fréquence des mesures par filtre/drain est réduite d’un facteur de 3 lorsque des anomalies sont constatées dans les totaux mesurés. Le planning est basé sur ce principe.</t>
  </si>
  <si>
    <t>(3) Dans le cas où l’on travaillerait avec un bypass, le débit au niveau du bypass sera également déterminé.</t>
  </si>
  <si>
    <t xml:space="preserve">(4) Les concentrations de pollution dans l’air du sol extrait sont calculées à raison de minimum 1 fois toutes les 6 mesures d’atmosphère à l’aide de tubes de 
charbon actif (ou équivalent) afin de permettre un calcul absolu de la charge polluante. 
</t>
  </si>
  <si>
    <t xml:space="preserve">(5) Les résultats des analyses et les calculs de la charge polluante sont rapportés durant la période entre la date d’exécution mentionnée  
et la date d’exécution suivante.  
 </t>
  </si>
  <si>
    <t>(6) La charge polluante éliminée doit être comparée avec la quantité de charge polluante présente dans le sol.</t>
  </si>
  <si>
    <t>(7) En cas d’utilisation d’un filtre de charbon actif, la fréquence des mesures sur l'affluent et l'effluent doit être en adéquation avec le risque de saturation qui 
ressort de la note de calcul portant sur la consommation de charbon actif.</t>
  </si>
  <si>
    <t>s :  semaine</t>
  </si>
  <si>
    <t>m : mois</t>
  </si>
  <si>
    <t>EP : entrepreneur principal</t>
  </si>
  <si>
    <t>RE = responsable environnemental</t>
  </si>
  <si>
    <t>x : planifié</t>
  </si>
  <si>
    <t>cellule en jaune : exécuté</t>
  </si>
  <si>
    <t>chiffre en jaune : voir légende ci-dessous</t>
  </si>
  <si>
    <t>Légende:</t>
  </si>
  <si>
    <t>inst. : Installation</t>
  </si>
  <si>
    <t>(8) si un régulateur de fréquence est disponible sur l'installation</t>
  </si>
  <si>
    <t>avant démarrage</t>
  </si>
  <si>
    <t>au démarrage</t>
  </si>
  <si>
    <t>semaine</t>
  </si>
  <si>
    <t xml:space="preserve">mois </t>
  </si>
  <si>
    <t>Avant installation</t>
  </si>
  <si>
    <r>
      <t xml:space="preserve">Après démarrage </t>
    </r>
    <r>
      <rPr>
        <vertAlign val="superscript"/>
        <sz val="10"/>
        <rFont val="Trebuchet MS"/>
        <family val="2"/>
      </rPr>
      <t>(1)</t>
    </r>
  </si>
  <si>
    <t>Méthode de mesure</t>
  </si>
  <si>
    <t>debietsmeter op inst/mesure débit sur installation</t>
  </si>
  <si>
    <t>drukmeter op inst./mesure pression sur inst.</t>
  </si>
  <si>
    <t>urenteller op inst./compteur horaire sur inst.</t>
  </si>
  <si>
    <t>ntb/à déterminer</t>
  </si>
  <si>
    <t>drukmeter/mesure pression</t>
  </si>
  <si>
    <t>grondwaterstandsmeter/mesure niveau nappes phréatiques</t>
  </si>
  <si>
    <t>staalname/échantillonage</t>
  </si>
  <si>
    <t>debietsmeter op inst/mesure débit sur inst.</t>
  </si>
  <si>
    <t>PID of gelijkwaardig/PID ou équivalent</t>
  </si>
  <si>
    <t>actievekoolbuisjes of …/tubes charbon actif ou…</t>
  </si>
  <si>
    <t>tellerstanden/compteurs de dent</t>
  </si>
  <si>
    <t>Staalname/échantillonage</t>
  </si>
  <si>
    <t>Berekening/calcul</t>
  </si>
  <si>
    <t>Frequentie/fréquence</t>
  </si>
  <si>
    <t>JOURNAL ENVIRONNEMENTAL DES TRAVAUX IN SITU                             NO</t>
  </si>
  <si>
    <t>CHANTIER :</t>
  </si>
  <si>
    <t>Visite de chantier en date du ../../.. , de ..h.. à ..h..</t>
  </si>
  <si>
    <t>A</t>
  </si>
  <si>
    <t>De</t>
  </si>
  <si>
    <t>Maître d'ouvrage ou responsable technique et coordinateur des travaux:</t>
  </si>
  <si>
    <t>Entrepreneur:</t>
  </si>
  <si>
    <t>Responsable technique et coordinateur sécurité réalisation ou maître d'ouvrage:</t>
  </si>
  <si>
    <t>Responsable environnemental</t>
  </si>
  <si>
    <t>compte-rendu</t>
  </si>
  <si>
    <t>Les activités suivantes ont été exécutées depuis le dernier rapport:
- ...</t>
  </si>
  <si>
    <t>Les activités suivantes sont actuellement exécutées par :
- ...</t>
  </si>
  <si>
    <t>Le responsable environnemental procède aux mesures conformément au programme de monitoring (voir cellules en jaune sur la feuille du programme de monitoring). Les résultats des mesures sont présentés en annexe. Remarques :
- ...</t>
  </si>
  <si>
    <t>Echantillons et analyses par le responsable environnemental:</t>
  </si>
  <si>
    <t>Echantillons d’eau souterraine:</t>
  </si>
  <si>
    <t xml:space="preserve"> - influent et effluent de l’installation d’épuration de l'eau souterraine;</t>
  </si>
  <si>
    <t xml:space="preserve"> - piézomètres du monitoring ( ... pièces)</t>
  </si>
  <si>
    <t xml:space="preserve">Ces échantillons seront analysés en vue de déceler la présente d’huile minérale, de BTEX et de MTBE. </t>
  </si>
  <si>
    <t>Echantillon d’air :</t>
  </si>
  <si>
    <t>- influent et effluent de l’installation d’épuration de l’air ;</t>
  </si>
  <si>
    <t>Ces échantillons seront analysés en vue de déceler la présence d'huile minérale volatile et de BTEX.</t>
  </si>
  <si>
    <t>Echantillons de sol (.. pièces) tels que mentionnés sur la figure. Ces échantillons seront analysés en vue de déceler la présence d’huile minérale GC C10-C40 et de BTEX.</t>
  </si>
  <si>
    <t>Les échantillons ne seront pas analysés en urgence, à l’exception de :</t>
  </si>
  <si>
    <t>Recommandations à effet obligatoire</t>
  </si>
  <si>
    <t>Les manquements suivants ont été constatés:
- pompe tombée en panne;
- air charbon actif à remplacer ;
- ...
L’ENTREPRENEUR doit remédier à ces manquements dans les 48 heures.</t>
  </si>
  <si>
    <t>Recommandations à effet non obligatoire</t>
  </si>
  <si>
    <t>Les actions supplémentaires suivantes sont recommandées :
- ...</t>
  </si>
  <si>
    <t xml:space="preserve">Le prochain monitoring est prévu dans env. 1 semaine. </t>
  </si>
  <si>
    <t>Rapport entre cette phase de monitoring et la suivante</t>
  </si>
  <si>
    <t>Compte-rendu</t>
  </si>
  <si>
    <t>Les résultats d’analyses sont fournis en annexe.</t>
  </si>
  <si>
    <t>La charge polluante éliminée est fournie en annexe.</t>
  </si>
  <si>
    <t>Date</t>
  </si>
  <si>
    <t>Les actions supplémentaires suivantes sont recommandées :
...</t>
  </si>
  <si>
    <t xml:space="preserve">Nombre des jours de la dernière période </t>
  </si>
  <si>
    <t>consommation moyenne par jour</t>
  </si>
  <si>
    <t>Totaal/Total</t>
  </si>
  <si>
    <t>Post/poste</t>
  </si>
  <si>
    <r>
      <t xml:space="preserve">Activité\Date </t>
    </r>
    <r>
      <rPr>
        <b/>
        <vertAlign val="superscript"/>
        <sz val="10"/>
        <rFont val="Arial"/>
        <family val="2"/>
      </rPr>
      <t>1</t>
    </r>
  </si>
  <si>
    <t>SUIVI DES TRAVAUX D'ASSAINISSEMENT DU SOL (TAS)</t>
  </si>
  <si>
    <t>GESTION DE PROJETS ET SUIVI ENVIRONNEMENTAL</t>
  </si>
  <si>
    <t>Réunion de chantier avec PV de réunion</t>
  </si>
  <si>
    <t>Visites de contrôle du responsable environnemental durant les travaux in situ (venting, injection d'air, …)</t>
  </si>
  <si>
    <t>Visites de contrôle du responsable environnemental durant le Pump &amp; Treat</t>
  </si>
  <si>
    <r>
      <t xml:space="preserve">présence sur le chantier </t>
    </r>
    <r>
      <rPr>
        <vertAlign val="superscript"/>
        <sz val="10"/>
        <rFont val="Trebuchet MS"/>
        <family val="2"/>
      </rPr>
      <t>7</t>
    </r>
  </si>
  <si>
    <t>DIVERS</t>
  </si>
  <si>
    <t>Heures en régie</t>
  </si>
  <si>
    <t>Chef de projets</t>
  </si>
  <si>
    <t>Coordinateur de projets</t>
  </si>
  <si>
    <r>
      <t xml:space="preserve">présence au chantier </t>
    </r>
    <r>
      <rPr>
        <vertAlign val="superscript"/>
        <sz val="10"/>
        <rFont val="Trebuchet MS"/>
        <family val="2"/>
      </rPr>
      <t>7</t>
    </r>
  </si>
  <si>
    <r>
      <t xml:space="preserve">frais de déplacement </t>
    </r>
    <r>
      <rPr>
        <vertAlign val="superscript"/>
        <sz val="10"/>
        <rFont val="Trebuchet MS"/>
        <family val="2"/>
      </rPr>
      <t>4</t>
    </r>
  </si>
  <si>
    <r>
      <t>direction et/ou présence aux réunions de chantier</t>
    </r>
    <r>
      <rPr>
        <vertAlign val="superscript"/>
        <sz val="10"/>
        <rFont val="Trebuchet MS"/>
        <family val="2"/>
      </rPr>
      <t>2</t>
    </r>
  </si>
  <si>
    <r>
      <t>rédaction de PV de réunion</t>
    </r>
    <r>
      <rPr>
        <vertAlign val="superscript"/>
        <sz val="10"/>
        <rFont val="Trebuchet MS"/>
        <family val="2"/>
      </rPr>
      <t>3</t>
    </r>
  </si>
  <si>
    <r>
      <t>Suivi environnemental durant les travaux de génie civil</t>
    </r>
    <r>
      <rPr>
        <vertAlign val="superscript"/>
        <sz val="10"/>
        <rFont val="Trebuchet MS"/>
        <family val="2"/>
      </rPr>
      <t>4</t>
    </r>
  </si>
  <si>
    <r>
      <t>rédaction du journal de suivi environnemental</t>
    </r>
    <r>
      <rPr>
        <vertAlign val="superscript"/>
        <sz val="10"/>
        <rFont val="Trebuchet MS"/>
        <family val="2"/>
      </rPr>
      <t>3</t>
    </r>
  </si>
  <si>
    <r>
      <t>présence sur le chantier</t>
    </r>
    <r>
      <rPr>
        <vertAlign val="superscript"/>
        <sz val="10"/>
        <rFont val="Trebuchet MS"/>
        <family val="2"/>
      </rPr>
      <t>6</t>
    </r>
  </si>
  <si>
    <r>
      <t>visites de contrôle du responsable environnemental durant les travaux in situ (venting, injection d'air, …)</t>
    </r>
    <r>
      <rPr>
        <vertAlign val="superscript"/>
        <sz val="10"/>
        <rFont val="Trebuchet MS"/>
        <family val="2"/>
      </rPr>
      <t>3</t>
    </r>
  </si>
  <si>
    <r>
      <t>visites de contrôle du responsable environnemental durant le Pump &amp; Treat</t>
    </r>
    <r>
      <rPr>
        <vertAlign val="superscript"/>
        <sz val="10"/>
        <rFont val="Trebuchet MS"/>
        <family val="2"/>
      </rPr>
      <t>3</t>
    </r>
  </si>
  <si>
    <t>Cellules à remplir conformément le légende ci-dessous</t>
  </si>
  <si>
    <t>Totaal op te nemen in vordering-staat/Total à remplir dans le décompte</t>
  </si>
  <si>
    <t>Eenheid/Unité</t>
  </si>
  <si>
    <t>st/pc</t>
  </si>
  <si>
    <t>u/h</t>
  </si>
  <si>
    <t xml:space="preserve">Détail pour la détermination des quantités du décompte concernant le suivi environnemental aux travaux IS </t>
  </si>
  <si>
    <t>inst. = installatie</t>
  </si>
  <si>
    <t>PROGRAMME DE MONITORING - Responsable environnemental – in situ</t>
  </si>
  <si>
    <t>-  influent et effluent de l’installation d’épuration de l'eau souterraine;</t>
  </si>
  <si>
    <t>analyse de l’installation d’épuration de l’air ;</t>
  </si>
  <si>
    <t>Les manquements suivants ont été constatés:
- 
L’ENTREPRENEUR doit remédier à ces manquements dans les 48 heures.</t>
  </si>
  <si>
    <t>Les actions supplémentaires suivantes sont recommandées :
- …</t>
  </si>
  <si>
    <t>Le prochain monitoring est prévu dans env. 1 semaine.</t>
  </si>
  <si>
    <t>Dossier/Chantier:</t>
  </si>
  <si>
    <t>De reeds opgenomen hoeveelheden in de vorderingstaat (reeds gefactureerd) - gerelateerd aan de werken voorafgaand aan de in-situ fase (veelal CT werken), worden hier overgenomen.</t>
  </si>
  <si>
    <t>(9) En cas d'utilisation d'un CATOX, le consommation d'énergie sera noté à chaque visite</t>
  </si>
  <si>
    <t xml:space="preserve">Ces échantillons seront analysés en vue de détecter la présente d’huile minérale, de BTEX et de MTBE. </t>
  </si>
  <si>
    <t>Ces échantillons seront analysés en vue de dédecter la présence d'huile minérale volatile et de BTEX.</t>
  </si>
  <si>
    <t>Relevé compteur de jour</t>
  </si>
  <si>
    <t>Relevé compteur de nuit</t>
  </si>
  <si>
    <t>Nombre des jours d'arrêt de la dernière période</t>
  </si>
  <si>
    <t>consommation totale de la dernière période</t>
  </si>
  <si>
    <t>consommation électrique en KWh</t>
  </si>
  <si>
    <r>
      <t>Overname CT</t>
    </r>
    <r>
      <rPr>
        <vertAlign val="superscript"/>
        <sz val="10"/>
        <rFont val="Arial"/>
        <family val="2"/>
      </rPr>
      <t xml:space="preserve"> 8 </t>
    </r>
    <r>
      <rPr>
        <sz val="10"/>
        <rFont val="Arial"/>
        <family val="2"/>
      </rPr>
      <t>/</t>
    </r>
    <r>
      <rPr>
        <vertAlign val="superscript"/>
        <sz val="10"/>
        <rFont val="Arial"/>
        <family val="2"/>
      </rPr>
      <t xml:space="preserve"> </t>
    </r>
    <r>
      <rPr>
        <sz val="10"/>
        <rFont val="Arial"/>
        <family val="2"/>
      </rPr>
      <t>Retranscription GC</t>
    </r>
    <r>
      <rPr>
        <vertAlign val="superscript"/>
        <sz val="10"/>
        <rFont val="Arial"/>
        <family val="2"/>
      </rPr>
      <t>8</t>
    </r>
  </si>
  <si>
    <t>Date à laquelle les activités ont eu lieu</t>
  </si>
  <si>
    <t xml:space="preserve">BOFAS prévoit de façon standard la présence de (uniquement à  remplir si non repris en GC): </t>
  </si>
  <si>
    <t>Responsable du SE et du chef de projet durant la réunion de démarrage (= 2 réunions de chantiers)</t>
  </si>
  <si>
    <t>Responsable du SE ou du chef de projet durant la réunion de chantier ou réception provisoire de chantier au cas où il n'y a pas de SE en exécution (= 1 réunion de chantier)</t>
  </si>
  <si>
    <t>Le responsable de SE durant la réunion de chantier dans le cas ou le suivi envionnemental est en exécution (= 0 réunions de chantier)</t>
  </si>
  <si>
    <t>Mentionnez le valeur 1 dans le cas ou un rapport sera rédigé, corrigez la valeur automatiquement calculée si elle est erronée.</t>
  </si>
  <si>
    <t>Mentionnez le nombre des déplacements, corrigez la valeur automatiquement calculée si elle est erronée.</t>
  </si>
  <si>
    <t>Pour le controle du placement des infrastructures souterraines et de surface, maximum 3 visites de contrôle IS pourraient être decomptées. les autres visites de contrôle seront décomptées comme SE pour les travaux GC</t>
  </si>
  <si>
    <t xml:space="preserve">Spécifiez les heures de suivi environnemental sur chantier comme mentionnées dans le journal de suivi environnemental. </t>
  </si>
  <si>
    <t>Pour le suivi IS, la présence sur chantier doit seulement être mentionnée pour extraction d'air sans rabattement de l'eau souterraine, à la demande expresse de BOFAS et/ou si on désire calculer les heures en plus ou en moins</t>
  </si>
  <si>
    <t xml:space="preserve">Une visite de contrôle pour un site ou seul un rabattement est actif, doit être considérée comme visite de contrôle  Pump&amp;Treat </t>
  </si>
  <si>
    <t>Si lors d'une visite de controle, sans message préalable, il est consaté que les installations IS sont à l'arrêt, un déplacement pourra être comptabilisé. Les autres prestations seront comptabilisées en régie.</t>
  </si>
  <si>
    <t xml:space="preserve">Sont renseignées les quantités liées à des travaux antérieurs à la phase IS (généralement des travaux GC) déjà reprises dans un décompte passé (déjà facturé) </t>
  </si>
  <si>
    <t xml:space="preserve">Il est possible de dévier des considérations reprises ci-dessus uniquement après approbation préalable de BOFAS </t>
  </si>
  <si>
    <t>La feuille de calcul détermine automatiquement, à partir des quantités renseignées, les valeurs à reprendre dans le décompte</t>
  </si>
  <si>
    <t>Les compteurs électriques sont mentionnés dans le sheet consommation d'énergie</t>
  </si>
  <si>
    <t>Dans le sheet VSMB-DCSE,  un détail doit être ajouté pour la détermination des quantités du décompte concernant le suivi environnemental des travaux IS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</si>
</sst>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F&quot;;\-#,##0\ &quot;BF&quot;"/>
    <numFmt numFmtId="165" formatCode="#,##0\ &quot;BF&quot;;[Red]\-#,##0\ &quot;BF&quot;"/>
    <numFmt numFmtId="166" formatCode="#,##0.00\ &quot;BF&quot;;\-#,##0.00\ &quot;BF&quot;"/>
    <numFmt numFmtId="167" formatCode="#,##0.00\ &quot;BF&quot;;[Red]\-#,##0.00\ &quot;BF&quot;"/>
    <numFmt numFmtId="168" formatCode="_-* #,##0\ &quot;BF&quot;_-;\-* #,##0\ &quot;BF&quot;_-;_-* &quot;-&quot;\ &quot;BF&quot;_-;_-@_-"/>
    <numFmt numFmtId="169" formatCode="_-* #,##0\ _B_F_-;\-* #,##0\ _B_F_-;_-* &quot;-&quot;\ _B_F_-;_-@_-"/>
    <numFmt numFmtId="170" formatCode="_-* #,##0.00\ &quot;BF&quot;_-;\-* #,##0.00\ &quot;BF&quot;_-;_-* &quot;-&quot;??\ &quot;BF&quot;_-;_-@_-"/>
    <numFmt numFmtId="171" formatCode="_-* #,##0.00\ _B_F_-;\-* #,##0.00\ _B_F_-;_-* &quot;-&quot;??\ _B_F_-;_-@_-"/>
    <numFmt numFmtId="172" formatCode="&quot;Yes&quot;;&quot;Yes&quot;;&quot;No&quot;"/>
    <numFmt numFmtId="173" formatCode="&quot;True&quot;;&quot;True&quot;;&quot;False&quot;"/>
    <numFmt numFmtId="174" formatCode="&quot;On&quot;;&quot;On&quot;;&quot;Off&quot;"/>
    <numFmt numFmtId="175" formatCode="[$€-2]\ #,##0.00_);[Red]\([$€-2]\ #,##0.00\)"/>
    <numFmt numFmtId="176" formatCode="[$-413]d\ mmmm\ yyyy;@"/>
    <numFmt numFmtId="177" formatCode="dd\ mmm\ yyyy"/>
    <numFmt numFmtId="178" formatCode="dd\-mmm\-yy"/>
    <numFmt numFmtId="179" formatCode="d/mm/yy;@"/>
    <numFmt numFmtId="180" formatCode="[$-813]dddd\ d\ mmmm\ yyyy"/>
    <numFmt numFmtId="181" formatCode="d/mm/yy\ h:mm"/>
    <numFmt numFmtId="182" formatCode="0.0"/>
    <numFmt numFmtId="183" formatCode="0.0%"/>
    <numFmt numFmtId="184" formatCode="#,##0.00\ &quot;€&quot;"/>
    <numFmt numFmtId="185" formatCode="#,##0.00\ _€"/>
    <numFmt numFmtId="186" formatCode="#,##0.00_ ;\-#,##0.00\ "/>
  </numFmts>
  <fonts count="57">
    <font>
      <sz val="10"/>
      <name val="Arial"/>
      <family val="0"/>
    </font>
    <font>
      <u val="single"/>
      <sz val="10"/>
      <color indexed="12"/>
      <name val="Arial"/>
      <family val="2"/>
    </font>
    <font>
      <sz val="10"/>
      <name val="Trebuchet MS"/>
      <family val="2"/>
    </font>
    <font>
      <u val="single"/>
      <sz val="10"/>
      <color indexed="36"/>
      <name val="Arial"/>
      <family val="2"/>
    </font>
    <font>
      <b/>
      <sz val="12"/>
      <name val="Trebuchet MS"/>
      <family val="2"/>
    </font>
    <font>
      <sz val="8"/>
      <name val="Trebuchet MS"/>
      <family val="2"/>
    </font>
    <font>
      <b/>
      <sz val="10"/>
      <name val="Trebuchet MS"/>
      <family val="2"/>
    </font>
    <font>
      <b/>
      <sz val="8"/>
      <name val="Trebuchet MS"/>
      <family val="2"/>
    </font>
    <font>
      <sz val="8"/>
      <name val="Arial"/>
      <family val="2"/>
    </font>
    <font>
      <b/>
      <sz val="10"/>
      <name val="Arial"/>
      <family val="2"/>
    </font>
    <font>
      <b/>
      <sz val="26"/>
      <color indexed="8"/>
      <name val="Trebuchet MS"/>
      <family val="2"/>
    </font>
    <font>
      <vertAlign val="superscript"/>
      <sz val="10"/>
      <name val="Trebuchet MS"/>
      <family val="2"/>
    </font>
    <font>
      <vertAlign val="subscript"/>
      <sz val="10"/>
      <name val="Trebuchet MS"/>
      <family val="2"/>
    </font>
    <font>
      <b/>
      <u val="single"/>
      <sz val="10"/>
      <name val="Trebuchet MS"/>
      <family val="2"/>
    </font>
    <font>
      <b/>
      <u val="single"/>
      <vertAlign val="superscript"/>
      <sz val="10"/>
      <name val="Trebuchet MS"/>
      <family val="2"/>
    </font>
    <font>
      <b/>
      <sz val="8"/>
      <name val="Arial"/>
      <family val="2"/>
    </font>
    <font>
      <b/>
      <vertAlign val="superscript"/>
      <sz val="10"/>
      <name val="Arial"/>
      <family val="2"/>
    </font>
    <font>
      <vertAlign val="superscript"/>
      <sz val="10"/>
      <name val="Arial"/>
      <family val="2"/>
    </font>
    <font>
      <sz val="10"/>
      <name val="MS Sans Serif"/>
      <family val="2"/>
    </font>
    <font>
      <sz val="8"/>
      <name val="Tahoma"/>
      <family val="2"/>
    </font>
    <font>
      <b/>
      <sz val="8"/>
      <name val="Tahoma"/>
      <family val="2"/>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indexed="1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style="thin"/>
    </border>
    <border>
      <left style="thin"/>
      <right style="medium"/>
      <top style="thin"/>
      <bottom>
        <color indexed="63"/>
      </bottom>
    </border>
    <border>
      <left style="thin"/>
      <right style="medium"/>
      <top style="thin"/>
      <bottom style="medium"/>
    </border>
    <border>
      <left style="medium"/>
      <right style="thin"/>
      <top style="double"/>
      <bottom style="medium"/>
    </border>
    <border>
      <left style="thin"/>
      <right style="thin"/>
      <top style="double"/>
      <bottom style="medium"/>
    </border>
    <border>
      <left style="medium"/>
      <right style="thin"/>
      <top style="thin"/>
      <bottom style="thin"/>
    </border>
    <border>
      <left>
        <color indexed="63"/>
      </left>
      <right style="medium"/>
      <top>
        <color indexed="63"/>
      </top>
      <bottom style="thin"/>
    </border>
    <border>
      <left>
        <color indexed="63"/>
      </left>
      <right style="medium"/>
      <top style="thin"/>
      <bottom style="thin"/>
    </border>
    <border>
      <left style="thin"/>
      <right style="medium"/>
      <top style="double"/>
      <bottom style="medium"/>
    </border>
    <border>
      <left style="medium"/>
      <right style="thin"/>
      <top>
        <color indexed="63"/>
      </top>
      <bottom style="thin"/>
    </border>
    <border>
      <left style="thin"/>
      <right style="medium"/>
      <top>
        <color indexed="63"/>
      </top>
      <bottom style="thin"/>
    </border>
    <border>
      <left style="thin"/>
      <right style="double"/>
      <top style="thin"/>
      <bottom style="thin"/>
    </border>
    <border>
      <left style="medium"/>
      <right style="thin"/>
      <top style="thin"/>
      <bottom style="medium"/>
    </border>
    <border>
      <left style="thin"/>
      <right style="double"/>
      <top style="thin"/>
      <bottom style="medium"/>
    </border>
    <border>
      <left>
        <color indexed="63"/>
      </left>
      <right style="thin"/>
      <top style="thin"/>
      <bottom style="medium"/>
    </border>
    <border>
      <left style="thin"/>
      <right style="double"/>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diagonalDown="1">
      <left style="medium"/>
      <right style="thin"/>
      <top style="thin"/>
      <bottom style="thin"/>
      <diagonal style="thin"/>
    </border>
    <border>
      <left>
        <color indexed="63"/>
      </left>
      <right style="medium"/>
      <top style="medium"/>
      <bottom style="thin"/>
    </border>
    <border>
      <left style="medium"/>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color indexed="63"/>
      </bottom>
    </border>
    <border>
      <left style="medium"/>
      <right style="medium"/>
      <top style="thin"/>
      <bottom style="medium"/>
    </border>
    <border>
      <left>
        <color indexed="63"/>
      </left>
      <right style="thin"/>
      <top style="medium"/>
      <bottom style="thin"/>
    </border>
    <border>
      <left style="medium"/>
      <right style="medium"/>
      <top style="medium"/>
      <bottom style="thin"/>
    </border>
    <border diagonalDown="1">
      <left style="medium"/>
      <right style="medium"/>
      <top style="thin"/>
      <bottom style="thin"/>
      <diagonal style="thin"/>
    </border>
    <border>
      <left>
        <color indexed="63"/>
      </left>
      <right>
        <color indexed="63"/>
      </right>
      <top style="thin"/>
      <bottom style="thin"/>
    </border>
    <border>
      <left style="medium"/>
      <right style="thin"/>
      <top style="medium"/>
      <bottom style="thin"/>
    </border>
    <border>
      <left style="medium"/>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double"/>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18" fillId="0" borderId="0">
      <alignment/>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45">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33" borderId="10" xfId="0" applyFont="1" applyFill="1" applyBorder="1" applyAlignment="1">
      <alignment/>
    </xf>
    <xf numFmtId="0" fontId="5" fillId="33" borderId="11" xfId="0" applyFont="1" applyFill="1" applyBorder="1" applyAlignment="1">
      <alignment/>
    </xf>
    <xf numFmtId="0" fontId="5" fillId="33" borderId="12" xfId="0" applyFont="1" applyFill="1" applyBorder="1" applyAlignment="1">
      <alignment/>
    </xf>
    <xf numFmtId="0" fontId="7" fillId="0" borderId="0" xfId="0" applyFont="1" applyAlignment="1">
      <alignment/>
    </xf>
    <xf numFmtId="0" fontId="2" fillId="0" borderId="0" xfId="0" applyFont="1" applyAlignment="1">
      <alignment vertical="justify" wrapText="1"/>
    </xf>
    <xf numFmtId="0" fontId="5" fillId="0" borderId="0" xfId="0" applyFont="1" applyBorder="1" applyAlignment="1">
      <alignment/>
    </xf>
    <xf numFmtId="0" fontId="6" fillId="0" borderId="13" xfId="0" applyFont="1" applyBorder="1" applyAlignment="1">
      <alignment horizontal="right"/>
    </xf>
    <xf numFmtId="0" fontId="0" fillId="0" borderId="0" xfId="0" applyAlignment="1">
      <alignment wrapText="1"/>
    </xf>
    <xf numFmtId="0" fontId="9" fillId="0" borderId="0" xfId="0" applyFont="1" applyAlignment="1">
      <alignment wrapText="1"/>
    </xf>
    <xf numFmtId="49" fontId="4" fillId="0" borderId="0" xfId="0" applyNumberFormat="1" applyFont="1" applyFill="1" applyAlignment="1">
      <alignment horizontal="right"/>
    </xf>
    <xf numFmtId="0" fontId="0" fillId="0" borderId="0" xfId="0" applyFont="1" applyAlignment="1">
      <alignment wrapText="1"/>
    </xf>
    <xf numFmtId="0" fontId="0" fillId="0" borderId="0" xfId="0" applyFont="1" applyAlignment="1">
      <alignment/>
    </xf>
    <xf numFmtId="181" fontId="5" fillId="0" borderId="14" xfId="0" applyNumberFormat="1" applyFont="1" applyBorder="1" applyAlignment="1">
      <alignment vertical="justify"/>
    </xf>
    <xf numFmtId="0" fontId="5" fillId="0" borderId="0" xfId="0" applyFont="1" applyBorder="1" applyAlignment="1">
      <alignment/>
    </xf>
    <xf numFmtId="0" fontId="5" fillId="0" borderId="0" xfId="0" applyFont="1" applyAlignment="1">
      <alignment/>
    </xf>
    <xf numFmtId="14" fontId="5" fillId="0" borderId="15" xfId="0" applyNumberFormat="1" applyFont="1" applyFill="1" applyBorder="1" applyAlignment="1">
      <alignment vertical="justify"/>
    </xf>
    <xf numFmtId="0" fontId="5" fillId="0" borderId="14" xfId="0" applyFont="1" applyFill="1" applyBorder="1" applyAlignment="1">
      <alignment vertical="justify"/>
    </xf>
    <xf numFmtId="181" fontId="5" fillId="0" borderId="16" xfId="0" applyNumberFormat="1" applyFont="1" applyBorder="1" applyAlignment="1">
      <alignment vertical="justify"/>
    </xf>
    <xf numFmtId="181" fontId="5" fillId="0" borderId="15" xfId="0" applyNumberFormat="1" applyFont="1" applyBorder="1" applyAlignment="1">
      <alignment vertical="justify"/>
    </xf>
    <xf numFmtId="181" fontId="5" fillId="0" borderId="17" xfId="0" applyNumberFormat="1" applyFont="1" applyBorder="1" applyAlignment="1">
      <alignment vertical="justify"/>
    </xf>
    <xf numFmtId="14" fontId="5" fillId="0" borderId="13" xfId="0" applyNumberFormat="1" applyFont="1" applyFill="1" applyBorder="1" applyAlignment="1">
      <alignment vertical="justify"/>
    </xf>
    <xf numFmtId="0" fontId="5" fillId="0" borderId="13" xfId="0" applyFont="1" applyFill="1" applyBorder="1" applyAlignment="1">
      <alignment vertical="justify"/>
    </xf>
    <xf numFmtId="0" fontId="6" fillId="0" borderId="0" xfId="0" applyFont="1" applyAlignment="1">
      <alignment/>
    </xf>
    <xf numFmtId="0" fontId="6" fillId="0" borderId="0" xfId="0" applyFont="1" applyBorder="1" applyAlignment="1">
      <alignment horizontal="right"/>
    </xf>
    <xf numFmtId="0" fontId="6" fillId="0" borderId="0" xfId="0" applyFont="1" applyFill="1" applyBorder="1" applyAlignment="1">
      <alignment/>
    </xf>
    <xf numFmtId="0" fontId="6" fillId="0" borderId="13" xfId="0" applyFont="1" applyBorder="1" applyAlignment="1">
      <alignment horizontal="left"/>
    </xf>
    <xf numFmtId="0" fontId="2" fillId="0" borderId="14" xfId="0" applyFont="1" applyBorder="1" applyAlignment="1">
      <alignment horizontal="center" vertical="justify" wrapText="1"/>
    </xf>
    <xf numFmtId="0" fontId="2" fillId="0" borderId="18" xfId="0" applyFont="1" applyBorder="1" applyAlignment="1">
      <alignment horizontal="center" vertical="justify" wrapText="1"/>
    </xf>
    <xf numFmtId="179" fontId="2" fillId="0" borderId="19" xfId="0" applyNumberFormat="1" applyFont="1" applyBorder="1" applyAlignment="1">
      <alignment horizontal="center" textRotation="90"/>
    </xf>
    <xf numFmtId="0" fontId="2" fillId="0" borderId="19" xfId="0" applyFont="1" applyBorder="1" applyAlignment="1">
      <alignment horizontal="center"/>
    </xf>
    <xf numFmtId="0" fontId="2" fillId="0" borderId="20" xfId="0" applyFont="1" applyBorder="1" applyAlignment="1">
      <alignment horizontal="center"/>
    </xf>
    <xf numFmtId="0" fontId="2" fillId="0" borderId="14" xfId="0" applyFont="1" applyBorder="1" applyAlignment="1">
      <alignment horizontal="center"/>
    </xf>
    <xf numFmtId="0" fontId="2" fillId="0" borderId="14" xfId="0" applyFont="1" applyBorder="1" applyAlignment="1">
      <alignment/>
    </xf>
    <xf numFmtId="0" fontId="2" fillId="0" borderId="14" xfId="0" applyFont="1" applyBorder="1" applyAlignment="1">
      <alignment horizontal="center" textRotation="90"/>
    </xf>
    <xf numFmtId="0" fontId="2" fillId="0" borderId="18" xfId="0" applyFont="1" applyBorder="1" applyAlignment="1">
      <alignment horizontal="center" textRotation="90"/>
    </xf>
    <xf numFmtId="0" fontId="2" fillId="0" borderId="14" xfId="0" applyFont="1" applyBorder="1" applyAlignment="1">
      <alignment horizontal="center" wrapText="1"/>
    </xf>
    <xf numFmtId="0" fontId="5" fillId="0" borderId="14" xfId="0" applyFont="1" applyBorder="1" applyAlignment="1">
      <alignment vertical="top" wrapText="1"/>
    </xf>
    <xf numFmtId="0" fontId="2" fillId="0" borderId="18" xfId="0" applyFont="1" applyBorder="1" applyAlignment="1">
      <alignment horizontal="center"/>
    </xf>
    <xf numFmtId="0" fontId="2" fillId="0" borderId="21" xfId="0" applyFont="1" applyBorder="1" applyAlignment="1">
      <alignment horizontal="center"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Fill="1" applyBorder="1" applyAlignment="1">
      <alignment/>
    </xf>
    <xf numFmtId="20" fontId="2" fillId="0" borderId="0" xfId="0" applyNumberFormat="1" applyFont="1" applyAlignment="1">
      <alignment/>
    </xf>
    <xf numFmtId="0" fontId="2" fillId="0" borderId="22" xfId="0" applyFont="1" applyBorder="1" applyAlignment="1">
      <alignment/>
    </xf>
    <xf numFmtId="0" fontId="2" fillId="0" borderId="23" xfId="0" applyFont="1" applyBorder="1" applyAlignment="1">
      <alignment/>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5" fillId="33" borderId="17" xfId="0" applyFont="1" applyFill="1" applyBorder="1" applyAlignment="1">
      <alignment/>
    </xf>
    <xf numFmtId="0" fontId="2" fillId="0" borderId="15" xfId="0" applyFont="1" applyBorder="1" applyAlignment="1">
      <alignment horizontal="center" wrapText="1"/>
    </xf>
    <xf numFmtId="0" fontId="6" fillId="0" borderId="24" xfId="0" applyFont="1" applyFill="1" applyBorder="1" applyAlignment="1">
      <alignment/>
    </xf>
    <xf numFmtId="0" fontId="5" fillId="33" borderId="15" xfId="0" applyFont="1" applyFill="1" applyBorder="1" applyAlignment="1">
      <alignment/>
    </xf>
    <xf numFmtId="0" fontId="7" fillId="33" borderId="16" xfId="0" applyFont="1" applyFill="1" applyBorder="1" applyAlignment="1">
      <alignment/>
    </xf>
    <xf numFmtId="0" fontId="7" fillId="33" borderId="17" xfId="0" applyFont="1" applyFill="1" applyBorder="1" applyAlignment="1">
      <alignment/>
    </xf>
    <xf numFmtId="0" fontId="5" fillId="0" borderId="14" xfId="0" applyFont="1" applyBorder="1" applyAlignment="1">
      <alignment vertical="justify" wrapText="1"/>
    </xf>
    <xf numFmtId="0" fontId="5" fillId="0" borderId="15" xfId="0" applyFont="1" applyBorder="1" applyAlignment="1">
      <alignment vertical="justify" wrapText="1"/>
    </xf>
    <xf numFmtId="0" fontId="5" fillId="0" borderId="17" xfId="0" applyFont="1" applyBorder="1" applyAlignment="1">
      <alignment vertical="justify" wrapText="1"/>
    </xf>
    <xf numFmtId="0" fontId="5" fillId="0" borderId="16" xfId="0" applyFont="1" applyBorder="1" applyAlignment="1">
      <alignment vertical="justify" wrapText="1"/>
    </xf>
    <xf numFmtId="0" fontId="5" fillId="0" borderId="14" xfId="0" applyFont="1" applyFill="1" applyBorder="1" applyAlignment="1">
      <alignment vertical="justify" wrapText="1"/>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14" xfId="0" applyFont="1" applyBorder="1" applyAlignment="1">
      <alignment vertical="center"/>
    </xf>
    <xf numFmtId="0" fontId="2" fillId="0" borderId="18" xfId="0" applyFont="1" applyBorder="1" applyAlignment="1">
      <alignment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1" fontId="8" fillId="0" borderId="16" xfId="0" applyNumberFormat="1" applyFont="1" applyBorder="1" applyAlignment="1">
      <alignment horizontal="center"/>
    </xf>
    <xf numFmtId="1" fontId="8" fillId="0" borderId="14" xfId="0" applyNumberFormat="1" applyFont="1" applyBorder="1" applyAlignment="1" quotePrefix="1">
      <alignment horizontal="center"/>
    </xf>
    <xf numFmtId="0" fontId="8" fillId="0" borderId="27" xfId="0" applyFont="1" applyBorder="1" applyAlignment="1">
      <alignment horizontal="center"/>
    </xf>
    <xf numFmtId="1" fontId="8" fillId="0" borderId="28" xfId="0" applyNumberFormat="1" applyFont="1" applyBorder="1" applyAlignment="1" quotePrefix="1">
      <alignment horizontal="center"/>
    </xf>
    <xf numFmtId="179" fontId="8" fillId="0" borderId="29" xfId="0" applyNumberFormat="1" applyFont="1" applyBorder="1" applyAlignment="1">
      <alignment horizontal="center"/>
    </xf>
    <xf numFmtId="1" fontId="8" fillId="0" borderId="14" xfId="0" applyNumberFormat="1" applyFont="1" applyBorder="1" applyAlignment="1">
      <alignment horizontal="center"/>
    </xf>
    <xf numFmtId="1" fontId="8" fillId="0" borderId="28" xfId="0" applyNumberFormat="1" applyFont="1" applyBorder="1" applyAlignment="1">
      <alignment horizontal="center"/>
    </xf>
    <xf numFmtId="0" fontId="0" fillId="0" borderId="30" xfId="0" applyBorder="1" applyAlignment="1">
      <alignment horizontal="left" wrapText="1"/>
    </xf>
    <xf numFmtId="0" fontId="0" fillId="0" borderId="31" xfId="0" applyBorder="1" applyAlignment="1">
      <alignment horizontal="left" wrapText="1"/>
    </xf>
    <xf numFmtId="0" fontId="8" fillId="0" borderId="32" xfId="0" applyFont="1" applyBorder="1" applyAlignment="1">
      <alignment horizontal="center"/>
    </xf>
    <xf numFmtId="0" fontId="0" fillId="0" borderId="31" xfId="0" applyFont="1" applyBorder="1" applyAlignment="1">
      <alignment horizontal="left" wrapText="1"/>
    </xf>
    <xf numFmtId="182" fontId="8" fillId="0" borderId="16" xfId="0" applyNumberFormat="1" applyFont="1" applyBorder="1" applyAlignment="1">
      <alignment horizontal="center"/>
    </xf>
    <xf numFmtId="182" fontId="8" fillId="0" borderId="14" xfId="0" applyNumberFormat="1" applyFont="1" applyBorder="1" applyAlignment="1">
      <alignment horizontal="center"/>
    </xf>
    <xf numFmtId="0" fontId="6" fillId="0" borderId="24" xfId="0" applyFont="1" applyFill="1" applyBorder="1" applyAlignment="1">
      <alignment horizontal="center"/>
    </xf>
    <xf numFmtId="0" fontId="5" fillId="0" borderId="17" xfId="0" applyFont="1" applyBorder="1" applyAlignment="1" quotePrefix="1">
      <alignment vertical="justify" wrapText="1"/>
    </xf>
    <xf numFmtId="0" fontId="9" fillId="0" borderId="0" xfId="57" applyFont="1">
      <alignment/>
      <protection/>
    </xf>
    <xf numFmtId="0" fontId="0" fillId="0" borderId="0" xfId="57">
      <alignment/>
      <protection/>
    </xf>
    <xf numFmtId="0" fontId="0" fillId="0" borderId="14" xfId="57" applyFont="1" applyBorder="1" applyProtection="1">
      <alignment/>
      <protection locked="0"/>
    </xf>
    <xf numFmtId="0" fontId="0" fillId="0" borderId="14" xfId="57" applyBorder="1">
      <alignment/>
      <protection/>
    </xf>
    <xf numFmtId="0" fontId="0" fillId="33" borderId="14" xfId="57" applyFont="1" applyFill="1" applyBorder="1" applyAlignment="1" applyProtection="1">
      <alignment horizontal="center"/>
      <protection locked="0"/>
    </xf>
    <xf numFmtId="0" fontId="8" fillId="0" borderId="0" xfId="57" applyFont="1" applyFill="1" applyBorder="1" applyAlignment="1" applyProtection="1">
      <alignment horizontal="left" vertical="center" wrapText="1"/>
      <protection/>
    </xf>
    <xf numFmtId="0" fontId="0" fillId="33" borderId="0" xfId="57" applyFill="1">
      <alignment/>
      <protection/>
    </xf>
    <xf numFmtId="0" fontId="17" fillId="0" borderId="0" xfId="57" applyFont="1">
      <alignment/>
      <protection/>
    </xf>
    <xf numFmtId="0" fontId="0" fillId="0" borderId="0" xfId="57" applyAlignment="1">
      <alignment horizontal="left"/>
      <protection/>
    </xf>
    <xf numFmtId="0" fontId="6" fillId="0" borderId="33" xfId="0" applyFont="1" applyFill="1" applyBorder="1" applyAlignment="1" applyProtection="1">
      <alignment horizontal="right" vertical="top" wrapText="1"/>
      <protection/>
    </xf>
    <xf numFmtId="0" fontId="6" fillId="0" borderId="16" xfId="0" applyFont="1" applyFill="1" applyBorder="1" applyAlignment="1" applyProtection="1">
      <alignment horizontal="justify" vertical="top" wrapText="1"/>
      <protection/>
    </xf>
    <xf numFmtId="0" fontId="2" fillId="0" borderId="29" xfId="0" applyFont="1" applyFill="1" applyBorder="1" applyAlignment="1" applyProtection="1">
      <alignment horizontal="right" vertical="top" wrapText="1"/>
      <protection/>
    </xf>
    <xf numFmtId="0" fontId="2" fillId="0" borderId="14" xfId="0" applyFont="1" applyFill="1" applyBorder="1" applyAlignment="1" applyProtection="1">
      <alignment horizontal="justify" vertical="top" wrapText="1"/>
      <protection/>
    </xf>
    <xf numFmtId="0" fontId="2" fillId="0" borderId="14" xfId="0" applyFont="1" applyFill="1" applyBorder="1" applyAlignment="1" applyProtection="1">
      <alignment horizontal="left" vertical="top" wrapText="1"/>
      <protection/>
    </xf>
    <xf numFmtId="0" fontId="2" fillId="0" borderId="29" xfId="0" applyFont="1" applyFill="1" applyBorder="1" applyAlignment="1" applyProtection="1">
      <alignment/>
      <protection/>
    </xf>
    <xf numFmtId="0" fontId="2" fillId="0" borderId="14" xfId="0" applyFont="1" applyFill="1" applyBorder="1" applyAlignment="1" applyProtection="1">
      <alignment vertical="top" wrapText="1"/>
      <protection/>
    </xf>
    <xf numFmtId="0" fontId="2" fillId="0" borderId="34"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4" xfId="0" applyFont="1" applyFill="1" applyBorder="1" applyAlignment="1" applyProtection="1">
      <alignment horizontal="left" vertical="top" wrapText="1" indent="1"/>
      <protection/>
    </xf>
    <xf numFmtId="0" fontId="0" fillId="0" borderId="24" xfId="57" applyFont="1" applyBorder="1" applyProtection="1">
      <alignment/>
      <protection locked="0"/>
    </xf>
    <xf numFmtId="0" fontId="0" fillId="33" borderId="24" xfId="57" applyFont="1" applyFill="1" applyBorder="1" applyAlignment="1" applyProtection="1">
      <alignment horizontal="center"/>
      <protection locked="0"/>
    </xf>
    <xf numFmtId="0" fontId="0" fillId="0" borderId="35" xfId="57" applyFont="1" applyBorder="1" applyProtection="1">
      <alignment/>
      <protection locked="0"/>
    </xf>
    <xf numFmtId="0" fontId="0" fillId="33" borderId="35" xfId="57" applyFont="1" applyFill="1" applyBorder="1" applyAlignment="1" applyProtection="1">
      <alignment horizontal="center"/>
      <protection locked="0"/>
    </xf>
    <xf numFmtId="0" fontId="0" fillId="0" borderId="0" xfId="57" applyBorder="1" applyAlignment="1">
      <alignment/>
      <protection/>
    </xf>
    <xf numFmtId="0" fontId="8" fillId="0" borderId="18" xfId="57" applyFont="1" applyFill="1" applyBorder="1" applyAlignment="1" applyProtection="1">
      <alignment horizontal="center" vertical="center" wrapText="1"/>
      <protection/>
    </xf>
    <xf numFmtId="0" fontId="2" fillId="0" borderId="36" xfId="0" applyFont="1" applyFill="1" applyBorder="1" applyAlignment="1" applyProtection="1">
      <alignment horizontal="right" vertical="top" wrapText="1"/>
      <protection/>
    </xf>
    <xf numFmtId="0" fontId="2" fillId="0" borderId="21" xfId="0" applyFont="1" applyFill="1" applyBorder="1" applyAlignment="1" applyProtection="1">
      <alignment horizontal="justify" vertical="top" wrapText="1"/>
      <protection/>
    </xf>
    <xf numFmtId="0" fontId="0" fillId="33" borderId="37" xfId="57" applyFont="1" applyFill="1" applyBorder="1" applyAlignment="1" applyProtection="1">
      <alignment horizontal="center"/>
      <protection locked="0"/>
    </xf>
    <xf numFmtId="0" fontId="0" fillId="33" borderId="38" xfId="57" applyFont="1" applyFill="1" applyBorder="1" applyAlignment="1" applyProtection="1">
      <alignment horizontal="center"/>
      <protection locked="0"/>
    </xf>
    <xf numFmtId="0" fontId="0" fillId="33" borderId="21" xfId="57" applyFont="1" applyFill="1" applyBorder="1" applyAlignment="1" applyProtection="1">
      <alignment horizontal="center"/>
      <protection locked="0"/>
    </xf>
    <xf numFmtId="0" fontId="0" fillId="0" borderId="21" xfId="57" applyBorder="1">
      <alignment/>
      <protection/>
    </xf>
    <xf numFmtId="0" fontId="2" fillId="0" borderId="26" xfId="0" applyFont="1" applyBorder="1" applyAlignment="1" applyProtection="1">
      <alignment horizontal="center" vertical="center"/>
      <protection/>
    </xf>
    <xf numFmtId="14" fontId="0" fillId="0" borderId="39" xfId="57" applyNumberFormat="1" applyBorder="1" applyAlignment="1" applyProtection="1">
      <alignment textRotation="90"/>
      <protection locked="0"/>
    </xf>
    <xf numFmtId="0" fontId="0" fillId="0" borderId="40" xfId="57" applyBorder="1" applyProtection="1">
      <alignment/>
      <protection locked="0"/>
    </xf>
    <xf numFmtId="0" fontId="0" fillId="0" borderId="16" xfId="57" applyBorder="1" applyProtection="1">
      <alignment/>
      <protection locked="0"/>
    </xf>
    <xf numFmtId="0" fontId="0" fillId="0" borderId="16" xfId="57" applyBorder="1" applyAlignment="1">
      <alignment wrapText="1"/>
      <protection/>
    </xf>
    <xf numFmtId="0" fontId="9" fillId="0" borderId="41" xfId="57" applyFont="1" applyFill="1" applyBorder="1" applyAlignment="1" applyProtection="1">
      <alignment horizontal="left" vertical="center" wrapText="1"/>
      <protection/>
    </xf>
    <xf numFmtId="0" fontId="9" fillId="0" borderId="42" xfId="57" applyFont="1" applyFill="1" applyBorder="1" applyAlignment="1" applyProtection="1">
      <alignment horizontal="center" vertical="center" wrapText="1"/>
      <protection/>
    </xf>
    <xf numFmtId="179" fontId="0" fillId="33" borderId="43" xfId="57" applyNumberFormat="1" applyFont="1" applyFill="1" applyBorder="1" applyAlignment="1" applyProtection="1">
      <alignment textRotation="90"/>
      <protection locked="0"/>
    </xf>
    <xf numFmtId="179" fontId="0" fillId="33" borderId="42" xfId="57" applyNumberFormat="1" applyFont="1" applyFill="1" applyBorder="1" applyAlignment="1" applyProtection="1">
      <alignment textRotation="90"/>
      <protection locked="0"/>
    </xf>
    <xf numFmtId="0" fontId="9" fillId="0" borderId="44" xfId="57" applyFont="1" applyFill="1" applyBorder="1" applyAlignment="1" applyProtection="1">
      <alignment horizontal="center" vertical="center" wrapText="1"/>
      <protection/>
    </xf>
    <xf numFmtId="0" fontId="0" fillId="0" borderId="0" xfId="0" applyFont="1" applyAlignment="1">
      <alignment/>
    </xf>
    <xf numFmtId="0" fontId="2" fillId="0" borderId="29" xfId="0" applyFont="1" applyBorder="1" applyAlignment="1">
      <alignment/>
    </xf>
    <xf numFmtId="0" fontId="2" fillId="0" borderId="45" xfId="0" applyFont="1" applyBorder="1" applyAlignment="1">
      <alignment vertical="center" wrapText="1"/>
    </xf>
    <xf numFmtId="0" fontId="0" fillId="0" borderId="0" xfId="0" applyFont="1" applyAlignment="1">
      <alignment wrapText="1"/>
    </xf>
    <xf numFmtId="0" fontId="0" fillId="0" borderId="0" xfId="0" applyNumberFormat="1" applyFont="1" applyFill="1" applyAlignment="1">
      <alignment wrapText="1"/>
    </xf>
    <xf numFmtId="0" fontId="2" fillId="0" borderId="14" xfId="0" applyFont="1" applyBorder="1" applyAlignment="1">
      <alignment horizontal="center" vertical="top" textRotation="90"/>
    </xf>
    <xf numFmtId="0" fontId="2" fillId="0" borderId="18" xfId="0" applyFont="1" applyBorder="1" applyAlignment="1">
      <alignment horizontal="center" vertical="top" textRotation="90"/>
    </xf>
    <xf numFmtId="0" fontId="2" fillId="0" borderId="18" xfId="0" applyFont="1" applyBorder="1" applyAlignment="1">
      <alignment/>
    </xf>
    <xf numFmtId="0" fontId="2" fillId="0" borderId="14" xfId="0" applyFont="1" applyBorder="1" applyAlignment="1">
      <alignment textRotation="90" wrapText="1"/>
    </xf>
    <xf numFmtId="0" fontId="2" fillId="0" borderId="46" xfId="0" applyFont="1" applyBorder="1" applyAlignment="1">
      <alignment/>
    </xf>
    <xf numFmtId="0" fontId="2" fillId="0" borderId="18" xfId="0" applyFont="1" applyBorder="1" applyAlignment="1">
      <alignment horizontal="center"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0" xfId="0" applyFont="1" applyFill="1" applyBorder="1" applyAlignment="1">
      <alignment wrapText="1"/>
    </xf>
    <xf numFmtId="0" fontId="13" fillId="0" borderId="47" xfId="0" applyFont="1" applyBorder="1" applyAlignment="1">
      <alignment/>
    </xf>
    <xf numFmtId="0" fontId="2" fillId="0" borderId="47" xfId="0" applyFont="1" applyBorder="1" applyAlignment="1">
      <alignment/>
    </xf>
    <xf numFmtId="0" fontId="2" fillId="0" borderId="47" xfId="0" applyFont="1" applyBorder="1" applyAlignment="1">
      <alignment wrapText="1"/>
    </xf>
    <xf numFmtId="0" fontId="13" fillId="0" borderId="47" xfId="0" applyFont="1" applyBorder="1" applyAlignment="1">
      <alignment wrapText="1"/>
    </xf>
    <xf numFmtId="0" fontId="13" fillId="0" borderId="48" xfId="0" applyFont="1" applyBorder="1" applyAlignment="1">
      <alignment/>
    </xf>
    <xf numFmtId="0" fontId="2" fillId="0" borderId="48" xfId="0" applyFont="1" applyBorder="1" applyAlignment="1">
      <alignment/>
    </xf>
    <xf numFmtId="0" fontId="2" fillId="0" borderId="48" xfId="0" applyFont="1" applyBorder="1" applyAlignment="1">
      <alignment wrapText="1"/>
    </xf>
    <xf numFmtId="0" fontId="13" fillId="0" borderId="48" xfId="0" applyFont="1" applyBorder="1" applyAlignment="1">
      <alignment wrapText="1"/>
    </xf>
    <xf numFmtId="0" fontId="2" fillId="0" borderId="49" xfId="0" applyFont="1" applyBorder="1" applyAlignment="1">
      <alignment wrapText="1"/>
    </xf>
    <xf numFmtId="0" fontId="2" fillId="0" borderId="50" xfId="0" applyFont="1" applyBorder="1" applyAlignment="1">
      <alignment wrapText="1"/>
    </xf>
    <xf numFmtId="0" fontId="2" fillId="0" borderId="24" xfId="0" applyFont="1" applyBorder="1" applyAlignment="1">
      <alignment horizontal="center"/>
    </xf>
    <xf numFmtId="0" fontId="5" fillId="0" borderId="24" xfId="0" applyFont="1" applyBorder="1" applyAlignment="1">
      <alignment horizontal="center" vertical="justify" wrapText="1"/>
    </xf>
    <xf numFmtId="0" fontId="2" fillId="0" borderId="24" xfId="0" applyFont="1" applyBorder="1" applyAlignment="1">
      <alignment horizontal="center" vertical="center"/>
    </xf>
    <xf numFmtId="0" fontId="5" fillId="0" borderId="24" xfId="0" applyFont="1" applyBorder="1" applyAlignment="1">
      <alignment horizontal="center" vertical="center" wrapText="1"/>
    </xf>
    <xf numFmtId="0" fontId="2" fillId="0" borderId="24" xfId="0" applyFont="1" applyBorder="1" applyAlignment="1">
      <alignment vertical="center"/>
    </xf>
    <xf numFmtId="0" fontId="2" fillId="0" borderId="51" xfId="0" applyFont="1" applyBorder="1" applyAlignment="1">
      <alignment horizontal="center" vertical="center"/>
    </xf>
    <xf numFmtId="0" fontId="2" fillId="0" borderId="38" xfId="0" applyFont="1" applyBorder="1" applyAlignment="1">
      <alignment horizontal="center" vertical="center"/>
    </xf>
    <xf numFmtId="0" fontId="2" fillId="0" borderId="52" xfId="0" applyFont="1" applyBorder="1" applyAlignment="1">
      <alignment wrapText="1"/>
    </xf>
    <xf numFmtId="0" fontId="2" fillId="0" borderId="0" xfId="57" applyFont="1">
      <alignment/>
      <protection/>
    </xf>
    <xf numFmtId="0" fontId="2" fillId="0" borderId="0" xfId="57" applyFont="1" applyBorder="1" applyAlignment="1">
      <alignment horizontal="center"/>
      <protection/>
    </xf>
    <xf numFmtId="0" fontId="2" fillId="0" borderId="0" xfId="57" applyFont="1" applyFill="1" applyBorder="1" applyAlignment="1">
      <alignment wrapText="1"/>
      <protection/>
    </xf>
    <xf numFmtId="0" fontId="0" fillId="0" borderId="0" xfId="57" applyAlignment="1">
      <alignment wrapText="1"/>
      <protection/>
    </xf>
    <xf numFmtId="0" fontId="2" fillId="0" borderId="14" xfId="57" applyFont="1" applyBorder="1" applyAlignment="1">
      <alignment horizontal="center" vertical="top" textRotation="90"/>
      <protection/>
    </xf>
    <xf numFmtId="0" fontId="2" fillId="0" borderId="18" xfId="57" applyFont="1" applyBorder="1" applyAlignment="1">
      <alignment horizontal="center" vertical="top" textRotation="90"/>
      <protection/>
    </xf>
    <xf numFmtId="0" fontId="2" fillId="0" borderId="14" xfId="57" applyFont="1" applyBorder="1" applyAlignment="1">
      <alignment textRotation="90" wrapText="1"/>
      <protection/>
    </xf>
    <xf numFmtId="0" fontId="2" fillId="0" borderId="14" xfId="57" applyFont="1" applyBorder="1" applyAlignment="1">
      <alignment horizontal="center" vertical="center" wrapText="1"/>
      <protection/>
    </xf>
    <xf numFmtId="0" fontId="2" fillId="0" borderId="18" xfId="57" applyFont="1" applyBorder="1" applyAlignment="1">
      <alignment horizontal="center" vertical="center" wrapText="1"/>
      <protection/>
    </xf>
    <xf numFmtId="179" fontId="2" fillId="0" borderId="53" xfId="0" applyNumberFormat="1" applyFont="1" applyBorder="1" applyAlignment="1">
      <alignment horizontal="center" textRotation="90"/>
    </xf>
    <xf numFmtId="0" fontId="2" fillId="0" borderId="24" xfId="0" applyFont="1" applyBorder="1" applyAlignment="1">
      <alignment horizontal="center" textRotation="90"/>
    </xf>
    <xf numFmtId="0" fontId="2" fillId="0" borderId="24" xfId="0" applyFont="1" applyBorder="1" applyAlignment="1">
      <alignment horizontal="center" vertical="top" textRotation="90"/>
    </xf>
    <xf numFmtId="0" fontId="2" fillId="0" borderId="24" xfId="57" applyFont="1" applyBorder="1" applyAlignment="1">
      <alignment horizontal="center" vertical="top" textRotation="90"/>
      <protection/>
    </xf>
    <xf numFmtId="0" fontId="2" fillId="0" borderId="54" xfId="0" applyFont="1" applyBorder="1" applyAlignment="1">
      <alignment horizontal="right" vertical="top"/>
    </xf>
    <xf numFmtId="0" fontId="2" fillId="0" borderId="55" xfId="0" applyFont="1" applyBorder="1" applyAlignment="1">
      <alignment vertical="center" wrapText="1"/>
    </xf>
    <xf numFmtId="0" fontId="6" fillId="0" borderId="56" xfId="0" applyFont="1" applyBorder="1" applyAlignment="1">
      <alignment horizontal="left"/>
    </xf>
    <xf numFmtId="0" fontId="2" fillId="0" borderId="57" xfId="0" applyFont="1" applyBorder="1" applyAlignment="1">
      <alignment horizontal="right" vertical="top"/>
    </xf>
    <xf numFmtId="0" fontId="7" fillId="33" borderId="12" xfId="0" applyFont="1" applyFill="1" applyBorder="1" applyAlignment="1">
      <alignment/>
    </xf>
    <xf numFmtId="0" fontId="7" fillId="33" borderId="16" xfId="57" applyFont="1" applyFill="1" applyBorder="1">
      <alignment/>
      <protection/>
    </xf>
    <xf numFmtId="0" fontId="7" fillId="33" borderId="11" xfId="0" applyFont="1" applyFill="1" applyBorder="1" applyAlignment="1">
      <alignment/>
    </xf>
    <xf numFmtId="0" fontId="5" fillId="33" borderId="15" xfId="57" applyFont="1" applyFill="1" applyBorder="1">
      <alignment/>
      <protection/>
    </xf>
    <xf numFmtId="0" fontId="5" fillId="33" borderId="17" xfId="57" applyFont="1" applyFill="1" applyBorder="1">
      <alignment/>
      <protection/>
    </xf>
    <xf numFmtId="0" fontId="7" fillId="33" borderId="17" xfId="57" applyFont="1" applyFill="1" applyBorder="1">
      <alignment/>
      <protection/>
    </xf>
    <xf numFmtId="0" fontId="5" fillId="0" borderId="13" xfId="0" applyFont="1" applyFill="1" applyBorder="1" applyAlignment="1">
      <alignment vertical="justify" wrapText="1"/>
    </xf>
    <xf numFmtId="0" fontId="5" fillId="0" borderId="14" xfId="0" applyFont="1" applyBorder="1" applyAlignment="1">
      <alignment wrapText="1"/>
    </xf>
    <xf numFmtId="0" fontId="2" fillId="0" borderId="11" xfId="0" applyFont="1" applyBorder="1" applyAlignment="1">
      <alignment vertical="justify" wrapText="1"/>
    </xf>
    <xf numFmtId="0" fontId="5" fillId="0" borderId="15" xfId="57" applyFont="1" applyBorder="1" applyAlignment="1">
      <alignment wrapText="1"/>
      <protection/>
    </xf>
    <xf numFmtId="0" fontId="5" fillId="0" borderId="17" xfId="57" applyFont="1" applyBorder="1" applyAlignment="1">
      <alignment wrapText="1"/>
      <protection/>
    </xf>
    <xf numFmtId="0" fontId="5" fillId="0" borderId="16" xfId="57" applyFont="1" applyBorder="1" applyAlignment="1">
      <alignment wrapText="1"/>
      <protection/>
    </xf>
    <xf numFmtId="0" fontId="5" fillId="0" borderId="14" xfId="57" applyFont="1" applyBorder="1" applyAlignment="1">
      <alignment wrapText="1"/>
      <protection/>
    </xf>
    <xf numFmtId="0" fontId="2" fillId="0" borderId="14" xfId="59" applyFont="1" applyFill="1" applyBorder="1" applyAlignment="1" applyProtection="1">
      <alignment horizontal="justify" vertical="top" wrapText="1"/>
      <protection/>
    </xf>
    <xf numFmtId="0" fontId="6" fillId="0" borderId="16" xfId="59" applyFont="1" applyFill="1" applyBorder="1" applyAlignment="1" applyProtection="1">
      <alignment horizontal="justify" vertical="top" wrapText="1"/>
      <protection/>
    </xf>
    <xf numFmtId="0" fontId="2" fillId="0" borderId="14" xfId="59" applyFont="1" applyFill="1" applyBorder="1" applyAlignment="1" applyProtection="1">
      <alignment horizontal="left" vertical="top" wrapText="1" indent="1"/>
      <protection/>
    </xf>
    <xf numFmtId="0" fontId="2" fillId="0" borderId="21" xfId="59" applyFont="1" applyFill="1" applyBorder="1" applyAlignment="1" applyProtection="1">
      <alignment horizontal="justify" vertical="top" wrapText="1"/>
      <protection/>
    </xf>
    <xf numFmtId="0" fontId="2" fillId="0" borderId="14" xfId="59" applyFont="1" applyFill="1" applyBorder="1" applyAlignment="1" applyProtection="1">
      <alignment horizontal="left" vertical="top" wrapText="1"/>
      <protection/>
    </xf>
    <xf numFmtId="0" fontId="6" fillId="0" borderId="58" xfId="57" applyFont="1" applyBorder="1" applyAlignment="1">
      <alignment/>
      <protection/>
    </xf>
    <xf numFmtId="0" fontId="6" fillId="0" borderId="14" xfId="0" applyFont="1" applyFill="1" applyBorder="1" applyAlignment="1">
      <alignment horizontal="center"/>
    </xf>
    <xf numFmtId="0" fontId="6" fillId="0" borderId="14" xfId="0" applyFont="1" applyFill="1" applyBorder="1" applyAlignment="1">
      <alignment/>
    </xf>
    <xf numFmtId="181" fontId="5" fillId="0" borderId="59" xfId="0" applyNumberFormat="1" applyFont="1" applyBorder="1" applyAlignment="1">
      <alignment vertical="justify"/>
    </xf>
    <xf numFmtId="0" fontId="5" fillId="0" borderId="17" xfId="57" applyFont="1" applyBorder="1" applyAlignment="1" quotePrefix="1">
      <alignment wrapText="1"/>
      <protection/>
    </xf>
    <xf numFmtId="0" fontId="5" fillId="0" borderId="14" xfId="0" applyFont="1" applyBorder="1" applyAlignment="1">
      <alignment/>
    </xf>
    <xf numFmtId="0" fontId="5" fillId="0" borderId="59" xfId="0" applyFont="1" applyFill="1" applyBorder="1" applyAlignment="1">
      <alignment vertical="justify"/>
    </xf>
    <xf numFmtId="0" fontId="5" fillId="0" borderId="0" xfId="57" applyFont="1" applyBorder="1" applyAlignment="1">
      <alignment/>
      <protection/>
    </xf>
    <xf numFmtId="0" fontId="5" fillId="0" borderId="60" xfId="0" applyFont="1" applyBorder="1" applyAlignment="1">
      <alignment/>
    </xf>
    <xf numFmtId="0" fontId="2" fillId="0" borderId="14" xfId="0" applyFont="1" applyBorder="1" applyAlignment="1">
      <alignment vertical="justify" wrapText="1"/>
    </xf>
    <xf numFmtId="0" fontId="15" fillId="34" borderId="41" xfId="0" applyFont="1" applyFill="1" applyBorder="1" applyAlignment="1">
      <alignment horizontal="center" wrapText="1" shrinkToFit="1"/>
    </xf>
    <xf numFmtId="0" fontId="15" fillId="34" borderId="42" xfId="0" applyFont="1" applyFill="1" applyBorder="1" applyAlignment="1">
      <alignment horizontal="center" wrapText="1" shrinkToFit="1"/>
    </xf>
    <xf numFmtId="1" fontId="15" fillId="34" borderId="42" xfId="0" applyNumberFormat="1" applyFont="1" applyFill="1" applyBorder="1" applyAlignment="1">
      <alignment horizontal="center" wrapText="1"/>
    </xf>
    <xf numFmtId="0" fontId="15" fillId="34" borderId="44" xfId="0" applyFont="1" applyFill="1" applyBorder="1" applyAlignment="1">
      <alignment horizontal="center"/>
    </xf>
    <xf numFmtId="0" fontId="0" fillId="34" borderId="0" xfId="57" applyFill="1">
      <alignment/>
      <protection/>
    </xf>
    <xf numFmtId="0" fontId="0" fillId="34" borderId="0" xfId="57" applyFill="1" applyAlignment="1">
      <alignment horizontal="left"/>
      <protection/>
    </xf>
    <xf numFmtId="0" fontId="0" fillId="0" borderId="0" xfId="0" applyFill="1" applyAlignment="1">
      <alignment/>
    </xf>
    <xf numFmtId="0" fontId="2" fillId="0" borderId="0" xfId="0" applyFont="1" applyFill="1" applyAlignment="1">
      <alignment/>
    </xf>
    <xf numFmtId="0" fontId="2" fillId="0" borderId="0" xfId="0" applyFont="1" applyFill="1" applyAlignment="1">
      <alignment wrapText="1"/>
    </xf>
    <xf numFmtId="0" fontId="2" fillId="0" borderId="47" xfId="0" applyFont="1" applyFill="1" applyBorder="1" applyAlignment="1">
      <alignment/>
    </xf>
    <xf numFmtId="0" fontId="5" fillId="0" borderId="15" xfId="0" applyFont="1" applyFill="1" applyBorder="1" applyAlignment="1">
      <alignment vertical="justify" wrapText="1"/>
    </xf>
    <xf numFmtId="0" fontId="5" fillId="0" borderId="17" xfId="0" applyFont="1" applyFill="1" applyBorder="1" applyAlignment="1" quotePrefix="1">
      <alignment vertical="justify" wrapText="1"/>
    </xf>
    <xf numFmtId="0" fontId="5" fillId="0" borderId="16" xfId="0" applyFont="1" applyFill="1" applyBorder="1" applyAlignment="1">
      <alignment vertical="justify" wrapText="1"/>
    </xf>
    <xf numFmtId="0" fontId="0" fillId="0" borderId="0" xfId="57" applyFont="1" applyFill="1">
      <alignment/>
      <protection/>
    </xf>
    <xf numFmtId="0" fontId="0" fillId="0" borderId="0" xfId="60" applyFont="1" applyFill="1">
      <alignment/>
      <protection/>
    </xf>
    <xf numFmtId="0" fontId="0" fillId="0" borderId="0" xfId="57" applyFont="1" applyFill="1" applyAlignment="1">
      <alignment wrapText="1"/>
      <protection/>
    </xf>
    <xf numFmtId="0" fontId="0" fillId="0" borderId="0" xfId="57" applyFont="1" applyFill="1" applyAlignment="1">
      <alignment horizontal="left" wrapText="1" indent="1"/>
      <protection/>
    </xf>
    <xf numFmtId="0" fontId="0" fillId="0" borderId="0" xfId="57" applyFont="1" applyFill="1" applyAlignment="1">
      <alignment horizontal="left" wrapText="1"/>
      <protection/>
    </xf>
    <xf numFmtId="0" fontId="0" fillId="0" borderId="0" xfId="57" applyFill="1">
      <alignment/>
      <protection/>
    </xf>
    <xf numFmtId="179" fontId="0" fillId="0" borderId="61" xfId="57" applyNumberFormat="1" applyFont="1" applyFill="1" applyBorder="1" applyAlignment="1" applyProtection="1">
      <alignment textRotation="90" wrapText="1"/>
      <protection locked="0"/>
    </xf>
    <xf numFmtId="0" fontId="9" fillId="0" borderId="42" xfId="57" applyFont="1" applyFill="1" applyBorder="1" applyAlignment="1">
      <alignment horizontal="center" wrapText="1"/>
      <protection/>
    </xf>
    <xf numFmtId="0" fontId="0" fillId="0" borderId="0" xfId="0" applyFont="1" applyFill="1" applyAlignment="1">
      <alignment wrapText="1"/>
    </xf>
    <xf numFmtId="0" fontId="0" fillId="0" borderId="0" xfId="0" applyFont="1" applyFill="1" applyAlignment="1">
      <alignment wrapText="1"/>
    </xf>
    <xf numFmtId="0" fontId="2" fillId="0" borderId="48" xfId="0" applyFont="1" applyFill="1" applyBorder="1" applyAlignment="1">
      <alignment/>
    </xf>
    <xf numFmtId="0" fontId="2" fillId="0" borderId="0" xfId="0" applyFont="1" applyFill="1" applyBorder="1" applyAlignment="1">
      <alignment horizontal="left" wrapText="1"/>
    </xf>
    <xf numFmtId="0" fontId="0" fillId="0" borderId="0" xfId="57" applyFill="1" applyAlignment="1">
      <alignment wrapText="1"/>
      <protection/>
    </xf>
    <xf numFmtId="0" fontId="0" fillId="0" borderId="0" xfId="57" applyFill="1" applyAlignment="1">
      <alignment horizontal="left" wrapText="1" indent="1"/>
      <protection/>
    </xf>
    <xf numFmtId="0" fontId="0" fillId="0" borderId="0" xfId="57" applyFill="1" applyAlignment="1">
      <alignment horizontal="left" wrapText="1"/>
      <protection/>
    </xf>
    <xf numFmtId="0" fontId="0" fillId="0" borderId="0" xfId="57" applyFill="1" applyAlignment="1">
      <alignment horizontal="left"/>
      <protection/>
    </xf>
    <xf numFmtId="0" fontId="0" fillId="0" borderId="0" xfId="0" applyFill="1" applyBorder="1" applyAlignment="1">
      <alignment/>
    </xf>
    <xf numFmtId="0" fontId="0" fillId="0" borderId="0" xfId="0" applyBorder="1" applyAlignment="1">
      <alignment/>
    </xf>
    <xf numFmtId="0" fontId="2" fillId="0" borderId="14" xfId="0" applyFont="1" applyBorder="1" applyAlignment="1">
      <alignment horizontal="center"/>
    </xf>
    <xf numFmtId="0" fontId="2" fillId="0" borderId="14" xfId="0" applyFont="1" applyBorder="1" applyAlignment="1">
      <alignment horizontal="center" wrapText="1"/>
    </xf>
    <xf numFmtId="0" fontId="10" fillId="0" borderId="58" xfId="0" applyFont="1" applyBorder="1" applyAlignment="1">
      <alignment horizontal="center" vertical="center"/>
    </xf>
    <xf numFmtId="0" fontId="0" fillId="0" borderId="62" xfId="0" applyBorder="1" applyAlignment="1">
      <alignment horizontal="center" vertical="center"/>
    </xf>
    <xf numFmtId="0" fontId="0" fillId="0" borderId="62" xfId="0" applyBorder="1" applyAlignment="1">
      <alignment/>
    </xf>
    <xf numFmtId="0" fontId="9" fillId="35" borderId="58" xfId="0" applyFont="1" applyFill="1" applyBorder="1" applyAlignment="1">
      <alignment horizontal="center"/>
    </xf>
    <xf numFmtId="0" fontId="9" fillId="35" borderId="62" xfId="0" applyFont="1" applyFill="1" applyBorder="1" applyAlignment="1">
      <alignment horizontal="center"/>
    </xf>
    <xf numFmtId="0" fontId="9" fillId="35" borderId="63" xfId="0" applyFont="1" applyFill="1" applyBorder="1" applyAlignment="1">
      <alignment horizontal="center"/>
    </xf>
    <xf numFmtId="0" fontId="9" fillId="0" borderId="0" xfId="57" applyFont="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Standaard_vb bouwADD" xfId="64"/>
    <cellStyle name="Title" xfId="65"/>
    <cellStyle name="Total" xfId="66"/>
    <cellStyle name="Warning Text" xfId="67"/>
  </cellStyles>
  <dxfs count="1">
    <dxf>
      <font>
        <color theme="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Electriciteitsverbruik in KWh per dag
</a:t>
            </a:r>
            <a:r>
              <a:rPr lang="en-US" cap="none" sz="1200" b="0" i="0" u="none" baseline="0">
                <a:solidFill>
                  <a:srgbClr val="000000"/>
                </a:solidFill>
                <a:latin typeface="Arial"/>
                <a:ea typeface="Arial"/>
                <a:cs typeface="Arial"/>
              </a:rPr>
              <a:t>consommation électrique en KWh par jour
</a:t>
            </a:r>
          </a:p>
        </c:rich>
      </c:tx>
      <c:layout>
        <c:manualLayout>
          <c:xMode val="factor"/>
          <c:yMode val="factor"/>
          <c:x val="0.06375"/>
          <c:y val="-0.0185"/>
        </c:manualLayout>
      </c:layout>
      <c:spPr>
        <a:noFill/>
        <a:ln w="3175">
          <a:noFill/>
        </a:ln>
      </c:spPr>
    </c:title>
    <c:plotArea>
      <c:layout>
        <c:manualLayout>
          <c:xMode val="edge"/>
          <c:yMode val="edge"/>
          <c:x val="0.03975"/>
          <c:y val="0.1425"/>
          <c:w val="0.897"/>
          <c:h val="0.74325"/>
        </c:manualLayout>
      </c:layout>
      <c:lineChart>
        <c:grouping val="standard"/>
        <c:varyColors val="0"/>
        <c:ser>
          <c:idx val="4"/>
          <c:order val="0"/>
          <c:tx>
            <c:strRef>
              <c:f>'consommation d''energie-verbruik'!$H$6</c:f>
              <c:strCache>
                <c:ptCount val="1"/>
                <c:pt idx="0">
                  <c:v>consommation moyenne par jour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numRef>
              <c:f>'consommation d''energie-verbruik'!$B$7:$B$23</c:f>
              <c:numCache/>
            </c:numRef>
          </c:cat>
          <c:val>
            <c:numRef>
              <c:f>'consommation d''energie-verbruik'!$H$7:$H$23</c:f>
              <c:numCache/>
            </c:numRef>
          </c:val>
          <c:smooth val="0"/>
        </c:ser>
        <c:marker val="1"/>
        <c:axId val="45091719"/>
        <c:axId val="3172288"/>
      </c:lineChart>
      <c:catAx>
        <c:axId val="45091719"/>
        <c:scaling>
          <c:orientation val="minMax"/>
        </c:scaling>
        <c:axPos val="b"/>
        <c:delete val="0"/>
        <c:numFmt formatCode="d/mm/yy;@" sourceLinked="0"/>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172288"/>
        <c:crosses val="autoZero"/>
        <c:auto val="1"/>
        <c:lblOffset val="100"/>
        <c:tickLblSkip val="1"/>
        <c:noMultiLvlLbl val="0"/>
      </c:catAx>
      <c:valAx>
        <c:axId val="31722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0917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26</xdr:row>
      <xdr:rowOff>19050</xdr:rowOff>
    </xdr:from>
    <xdr:to>
      <xdr:col>8</xdr:col>
      <xdr:colOff>2247900</xdr:colOff>
      <xdr:row>48</xdr:row>
      <xdr:rowOff>123825</xdr:rowOff>
    </xdr:to>
    <xdr:graphicFrame>
      <xdr:nvGraphicFramePr>
        <xdr:cNvPr id="1" name="Chart 1"/>
        <xdr:cNvGraphicFramePr/>
      </xdr:nvGraphicFramePr>
      <xdr:xfrm>
        <a:off x="657225" y="4657725"/>
        <a:ext cx="7105650"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34"/>
  <sheetViews>
    <sheetView tabSelected="1" zoomScale="115" zoomScaleNormal="115" workbookViewId="0" topLeftCell="A1">
      <selection activeCell="B17" sqref="B17"/>
    </sheetView>
  </sheetViews>
  <sheetFormatPr defaultColWidth="9.140625" defaultRowHeight="12.75"/>
  <cols>
    <col min="1" max="1" width="3.140625" style="235" customWidth="1"/>
    <col min="2" max="2" width="90.8515625" style="0" customWidth="1"/>
    <col min="3" max="3" width="90.8515625" style="0" hidden="1" customWidth="1"/>
  </cols>
  <sheetData>
    <row r="1" spans="1:3" ht="12.75">
      <c r="A1" s="234" t="s">
        <v>214</v>
      </c>
      <c r="B1" s="12" t="s">
        <v>57</v>
      </c>
      <c r="C1" s="12" t="s">
        <v>215</v>
      </c>
    </row>
    <row r="2" spans="2:3" ht="12.75">
      <c r="B2" s="12"/>
      <c r="C2" s="12"/>
    </row>
    <row r="3" spans="2:3" ht="38.25">
      <c r="B3" s="11" t="s">
        <v>14</v>
      </c>
      <c r="C3" s="131" t="s">
        <v>216</v>
      </c>
    </row>
    <row r="4" spans="2:3" ht="63.75" customHeight="1">
      <c r="B4" s="11" t="s">
        <v>59</v>
      </c>
      <c r="C4" s="131" t="s">
        <v>217</v>
      </c>
    </row>
    <row r="5" spans="2:3" ht="12.75">
      <c r="B5" s="11" t="s">
        <v>54</v>
      </c>
      <c r="C5" s="131" t="s">
        <v>218</v>
      </c>
    </row>
    <row r="6" spans="2:3" ht="38.25">
      <c r="B6" s="11" t="s">
        <v>125</v>
      </c>
      <c r="C6" s="131" t="s">
        <v>219</v>
      </c>
    </row>
    <row r="7" spans="2:3" ht="12.75">
      <c r="B7" s="11" t="s">
        <v>122</v>
      </c>
      <c r="C7" s="131" t="s">
        <v>220</v>
      </c>
    </row>
    <row r="8" spans="2:3" ht="38.25">
      <c r="B8" s="11" t="s">
        <v>126</v>
      </c>
      <c r="C8" s="131" t="s">
        <v>221</v>
      </c>
    </row>
    <row r="9" spans="2:3" ht="40.5" customHeight="1">
      <c r="B9" s="11" t="s">
        <v>56</v>
      </c>
      <c r="C9" s="131" t="s">
        <v>222</v>
      </c>
    </row>
    <row r="10" spans="2:3" ht="12.75">
      <c r="B10" s="11"/>
      <c r="C10" s="131"/>
    </row>
    <row r="11" spans="2:3" ht="12.75">
      <c r="B11" s="11" t="s">
        <v>13</v>
      </c>
      <c r="C11" s="131" t="s">
        <v>223</v>
      </c>
    </row>
    <row r="12" spans="2:3" ht="12.75">
      <c r="B12" s="11" t="s">
        <v>15</v>
      </c>
      <c r="C12" s="131" t="s">
        <v>224</v>
      </c>
    </row>
    <row r="13" spans="2:3" ht="12.75">
      <c r="B13" s="11" t="s">
        <v>16</v>
      </c>
      <c r="C13" s="131" t="s">
        <v>225</v>
      </c>
    </row>
    <row r="14" spans="2:3" ht="12.75">
      <c r="B14" s="11" t="s">
        <v>7</v>
      </c>
      <c r="C14" s="131" t="s">
        <v>226</v>
      </c>
    </row>
    <row r="15" spans="2:3" ht="12.75">
      <c r="B15" s="11" t="s">
        <v>11</v>
      </c>
      <c r="C15" s="131" t="s">
        <v>227</v>
      </c>
    </row>
    <row r="16" spans="2:3" ht="12.75">
      <c r="B16" s="11" t="s">
        <v>9</v>
      </c>
      <c r="C16" s="131" t="s">
        <v>228</v>
      </c>
    </row>
    <row r="17" spans="2:3" ht="12.75">
      <c r="B17" s="11" t="s">
        <v>12</v>
      </c>
      <c r="C17" s="131" t="s">
        <v>229</v>
      </c>
    </row>
    <row r="18" spans="2:3" ht="12.75">
      <c r="B18" s="11" t="s">
        <v>10</v>
      </c>
      <c r="C18" s="131" t="s">
        <v>230</v>
      </c>
    </row>
    <row r="19" spans="2:3" ht="25.5">
      <c r="B19" s="11" t="s">
        <v>18</v>
      </c>
      <c r="C19" s="131" t="s">
        <v>231</v>
      </c>
    </row>
    <row r="20" spans="2:3" ht="12.75">
      <c r="B20" s="11" t="s">
        <v>19</v>
      </c>
      <c r="C20" s="131" t="s">
        <v>232</v>
      </c>
    </row>
    <row r="21" spans="2:3" ht="25.5">
      <c r="B21" s="11" t="s">
        <v>55</v>
      </c>
      <c r="C21" s="131" t="s">
        <v>233</v>
      </c>
    </row>
    <row r="22" spans="2:3" ht="12.75">
      <c r="B22" s="11" t="s">
        <v>119</v>
      </c>
      <c r="C22" s="131" t="s">
        <v>234</v>
      </c>
    </row>
    <row r="23" spans="2:3" ht="12.75">
      <c r="B23" s="11" t="s">
        <v>8</v>
      </c>
      <c r="C23" s="131" t="s">
        <v>235</v>
      </c>
    </row>
    <row r="24" spans="2:3" ht="25.5">
      <c r="B24" s="11" t="s">
        <v>120</v>
      </c>
      <c r="C24" s="131" t="s">
        <v>236</v>
      </c>
    </row>
    <row r="25" spans="2:3" ht="12.75">
      <c r="B25" s="11" t="s">
        <v>20</v>
      </c>
      <c r="C25" s="131" t="s">
        <v>237</v>
      </c>
    </row>
    <row r="26" spans="2:3" ht="12.75">
      <c r="B26" s="14" t="s">
        <v>58</v>
      </c>
      <c r="C26" s="131" t="s">
        <v>238</v>
      </c>
    </row>
    <row r="27" spans="2:3" ht="25.5">
      <c r="B27" s="14" t="s">
        <v>121</v>
      </c>
      <c r="C27" s="131" t="s">
        <v>239</v>
      </c>
    </row>
    <row r="28" spans="2:3" ht="12.75">
      <c r="B28" s="15"/>
      <c r="C28" s="128"/>
    </row>
    <row r="29" spans="2:3" ht="51">
      <c r="B29" s="14" t="s">
        <v>133</v>
      </c>
      <c r="C29" s="132" t="s">
        <v>240</v>
      </c>
    </row>
    <row r="30" spans="2:3" ht="76.5">
      <c r="B30" s="14" t="s">
        <v>135</v>
      </c>
      <c r="C30" s="131" t="s">
        <v>241</v>
      </c>
    </row>
    <row r="31" spans="2:3" ht="12.75">
      <c r="B31" s="14"/>
      <c r="C31" s="14"/>
    </row>
    <row r="32" spans="2:3" ht="12.75">
      <c r="B32" s="227" t="s">
        <v>150</v>
      </c>
      <c r="C32" s="226" t="s">
        <v>424</v>
      </c>
    </row>
    <row r="34" spans="2:3" ht="25.5">
      <c r="B34" s="227" t="s">
        <v>211</v>
      </c>
      <c r="C34" s="226" t="s">
        <v>425</v>
      </c>
    </row>
  </sheetData>
  <sheetProtection/>
  <printOptions/>
  <pageMargins left="0.7480314960629921" right="0.7480314960629921" top="0.984251968503937" bottom="0.984251968503937" header="0.5118110236220472" footer="0.5118110236220472"/>
  <pageSetup fitToHeight="0" fitToWidth="1" horizontalDpi="300" verticalDpi="300" orientation="portrait" paperSize="9" scale="93" r:id="rId1"/>
  <headerFooter alignWithMargins="0">
    <oddHeader>&amp;LBOFAS&amp;CT4625_Formulier
Milieukundig dagboek IS&amp;R&amp;8p. &amp;P/&amp;N</oddHeader>
    <oddFooter>&amp;L&amp;8Datum: 02/05/2012
Vervangt versie: 25/08/2010&amp;C&amp;8Formulier
versie 3&amp;R&amp;8Printdatum: &amp;D</oddFooter>
  </headerFooter>
</worksheet>
</file>

<file path=xl/worksheets/sheet2.xml><?xml version="1.0" encoding="utf-8"?>
<worksheet xmlns="http://schemas.openxmlformats.org/spreadsheetml/2006/main" xmlns:r="http://schemas.openxmlformats.org/officeDocument/2006/relationships">
  <dimension ref="A1:AC85"/>
  <sheetViews>
    <sheetView showZeros="0" workbookViewId="0" topLeftCell="A1">
      <pane xSplit="2" ySplit="4" topLeftCell="C7" activePane="bottomRight" state="frozen"/>
      <selection pane="topLeft" activeCell="B17" sqref="B17"/>
      <selection pane="topRight" activeCell="B17" sqref="B17"/>
      <selection pane="bottomLeft" activeCell="B17" sqref="B17"/>
      <selection pane="bottomRight" activeCell="B17" sqref="B17"/>
    </sheetView>
  </sheetViews>
  <sheetFormatPr defaultColWidth="8.8515625" defaultRowHeight="32.25" customHeight="1"/>
  <cols>
    <col min="1" max="1" width="47.421875" style="1" customWidth="1"/>
    <col min="2" max="2" width="56.8515625" style="1" hidden="1" customWidth="1"/>
    <col min="3" max="26" width="3.7109375" style="1" customWidth="1"/>
    <col min="27" max="27" width="3.8515625" style="1" customWidth="1"/>
    <col min="28" max="28" width="16.140625" style="1" customWidth="1"/>
    <col min="29" max="29" width="27.8515625" style="1" customWidth="1"/>
    <col min="30" max="16384" width="8.8515625" style="1" customWidth="1"/>
  </cols>
  <sheetData>
    <row r="1" spans="2:29" ht="32.25" customHeight="1" thickBot="1">
      <c r="B1" s="238" t="s">
        <v>102</v>
      </c>
      <c r="C1" s="239"/>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row>
    <row r="2" spans="2:29" ht="32.25" customHeight="1" hidden="1" thickBot="1">
      <c r="B2" s="238" t="s">
        <v>392</v>
      </c>
      <c r="C2" s="239"/>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row>
    <row r="3" spans="1:29" ht="47.25">
      <c r="A3" s="176" t="s">
        <v>67</v>
      </c>
      <c r="B3" s="173" t="s">
        <v>242</v>
      </c>
      <c r="C3" s="169">
        <v>38768</v>
      </c>
      <c r="D3" s="32"/>
      <c r="E3" s="33"/>
      <c r="F3" s="33"/>
      <c r="G3" s="33"/>
      <c r="H3" s="33"/>
      <c r="I3" s="33"/>
      <c r="J3" s="33"/>
      <c r="K3" s="33"/>
      <c r="L3" s="33"/>
      <c r="M3" s="33"/>
      <c r="N3" s="33"/>
      <c r="O3" s="33"/>
      <c r="P3" s="33"/>
      <c r="Q3" s="33"/>
      <c r="R3" s="33"/>
      <c r="S3" s="33"/>
      <c r="T3" s="33"/>
      <c r="U3" s="33"/>
      <c r="V3" s="33"/>
      <c r="W3" s="33"/>
      <c r="X3" s="33"/>
      <c r="Y3" s="33"/>
      <c r="Z3" s="34"/>
      <c r="AA3" s="47"/>
      <c r="AB3" s="48"/>
      <c r="AC3" s="137"/>
    </row>
    <row r="4" spans="1:29" ht="32.25" customHeight="1">
      <c r="A4" s="129"/>
      <c r="B4" s="143"/>
      <c r="C4" s="170"/>
      <c r="D4" s="37"/>
      <c r="E4" s="37">
        <v>1</v>
      </c>
      <c r="F4" s="37">
        <f>+E4+1</f>
        <v>2</v>
      </c>
      <c r="G4" s="37">
        <f>+F4+1</f>
        <v>3</v>
      </c>
      <c r="H4" s="37">
        <f>+G4+1</f>
        <v>4</v>
      </c>
      <c r="I4" s="37">
        <f>+H4+1</f>
        <v>5</v>
      </c>
      <c r="J4" s="37">
        <v>2</v>
      </c>
      <c r="K4" s="37">
        <f>+J4+1</f>
        <v>3</v>
      </c>
      <c r="L4" s="37">
        <f aca="true" t="shared" si="0" ref="L4:T4">+K4+1</f>
        <v>4</v>
      </c>
      <c r="M4" s="37">
        <f t="shared" si="0"/>
        <v>5</v>
      </c>
      <c r="N4" s="37">
        <f t="shared" si="0"/>
        <v>6</v>
      </c>
      <c r="O4" s="37">
        <f t="shared" si="0"/>
        <v>7</v>
      </c>
      <c r="P4" s="37">
        <f t="shared" si="0"/>
        <v>8</v>
      </c>
      <c r="Q4" s="37">
        <f t="shared" si="0"/>
        <v>9</v>
      </c>
      <c r="R4" s="37">
        <f t="shared" si="0"/>
        <v>10</v>
      </c>
      <c r="S4" s="37">
        <f t="shared" si="0"/>
        <v>11</v>
      </c>
      <c r="T4" s="37">
        <f t="shared" si="0"/>
        <v>12</v>
      </c>
      <c r="U4" s="37">
        <f aca="true" t="shared" si="1" ref="U4:Z4">+T4+1</f>
        <v>13</v>
      </c>
      <c r="V4" s="37">
        <f t="shared" si="1"/>
        <v>14</v>
      </c>
      <c r="W4" s="37">
        <f t="shared" si="1"/>
        <v>15</v>
      </c>
      <c r="X4" s="37">
        <f t="shared" si="1"/>
        <v>16</v>
      </c>
      <c r="Y4" s="37">
        <f t="shared" si="1"/>
        <v>17</v>
      </c>
      <c r="Z4" s="38">
        <f t="shared" si="1"/>
        <v>18</v>
      </c>
      <c r="AA4" s="236" t="s">
        <v>326</v>
      </c>
      <c r="AB4" s="236"/>
      <c r="AC4" s="135"/>
    </row>
    <row r="5" spans="1:29" ht="90">
      <c r="A5" s="130" t="s">
        <v>108</v>
      </c>
      <c r="B5" s="174" t="s">
        <v>243</v>
      </c>
      <c r="C5" s="171" t="s">
        <v>66</v>
      </c>
      <c r="D5" s="133" t="s">
        <v>68</v>
      </c>
      <c r="E5" s="133" t="s">
        <v>64</v>
      </c>
      <c r="F5" s="133" t="s">
        <v>64</v>
      </c>
      <c r="G5" s="133" t="s">
        <v>64</v>
      </c>
      <c r="H5" s="133" t="s">
        <v>64</v>
      </c>
      <c r="I5" s="133" t="s">
        <v>64</v>
      </c>
      <c r="J5" s="133" t="s">
        <v>65</v>
      </c>
      <c r="K5" s="133" t="s">
        <v>65</v>
      </c>
      <c r="L5" s="133" t="s">
        <v>65</v>
      </c>
      <c r="M5" s="133" t="s">
        <v>65</v>
      </c>
      <c r="N5" s="133" t="s">
        <v>65</v>
      </c>
      <c r="O5" s="133" t="s">
        <v>65</v>
      </c>
      <c r="P5" s="133" t="s">
        <v>65</v>
      </c>
      <c r="Q5" s="133" t="s">
        <v>65</v>
      </c>
      <c r="R5" s="133" t="s">
        <v>65</v>
      </c>
      <c r="S5" s="133" t="s">
        <v>65</v>
      </c>
      <c r="T5" s="133" t="s">
        <v>65</v>
      </c>
      <c r="U5" s="133" t="s">
        <v>65</v>
      </c>
      <c r="V5" s="133" t="s">
        <v>65</v>
      </c>
      <c r="W5" s="133" t="s">
        <v>65</v>
      </c>
      <c r="X5" s="133" t="s">
        <v>65</v>
      </c>
      <c r="Y5" s="133" t="s">
        <v>65</v>
      </c>
      <c r="Z5" s="134" t="s">
        <v>65</v>
      </c>
      <c r="AA5" s="136" t="s">
        <v>27</v>
      </c>
      <c r="AB5" s="49" t="s">
        <v>106</v>
      </c>
      <c r="AC5" s="50" t="s">
        <v>22</v>
      </c>
    </row>
    <row r="6" spans="1:29" ht="90" customHeight="1" hidden="1">
      <c r="A6" s="130" t="s">
        <v>108</v>
      </c>
      <c r="B6" s="174" t="s">
        <v>243</v>
      </c>
      <c r="C6" s="172" t="s">
        <v>306</v>
      </c>
      <c r="D6" s="164" t="s">
        <v>307</v>
      </c>
      <c r="E6" s="164" t="s">
        <v>308</v>
      </c>
      <c r="F6" s="164" t="s">
        <v>308</v>
      </c>
      <c r="G6" s="164" t="s">
        <v>308</v>
      </c>
      <c r="H6" s="164" t="s">
        <v>308</v>
      </c>
      <c r="I6" s="164" t="s">
        <v>308</v>
      </c>
      <c r="J6" s="164" t="s">
        <v>309</v>
      </c>
      <c r="K6" s="164" t="s">
        <v>309</v>
      </c>
      <c r="L6" s="164" t="s">
        <v>309</v>
      </c>
      <c r="M6" s="164" t="s">
        <v>309</v>
      </c>
      <c r="N6" s="164" t="s">
        <v>309</v>
      </c>
      <c r="O6" s="164" t="s">
        <v>309</v>
      </c>
      <c r="P6" s="164" t="s">
        <v>309</v>
      </c>
      <c r="Q6" s="164" t="s">
        <v>309</v>
      </c>
      <c r="R6" s="164" t="s">
        <v>309</v>
      </c>
      <c r="S6" s="164" t="s">
        <v>309</v>
      </c>
      <c r="T6" s="164" t="s">
        <v>309</v>
      </c>
      <c r="U6" s="164" t="s">
        <v>309</v>
      </c>
      <c r="V6" s="164" t="s">
        <v>309</v>
      </c>
      <c r="W6" s="164" t="s">
        <v>309</v>
      </c>
      <c r="X6" s="164" t="s">
        <v>309</v>
      </c>
      <c r="Y6" s="164" t="s">
        <v>309</v>
      </c>
      <c r="Z6" s="165" t="s">
        <v>309</v>
      </c>
      <c r="AA6" s="166" t="s">
        <v>310</v>
      </c>
      <c r="AB6" s="167" t="s">
        <v>311</v>
      </c>
      <c r="AC6" s="168" t="s">
        <v>312</v>
      </c>
    </row>
    <row r="7" spans="1:29" ht="15">
      <c r="A7" s="129"/>
      <c r="B7" s="143"/>
      <c r="C7" s="152"/>
      <c r="D7" s="35"/>
      <c r="E7" s="35"/>
      <c r="F7" s="35"/>
      <c r="G7" s="35"/>
      <c r="H7" s="35"/>
      <c r="I7" s="35"/>
      <c r="J7" s="35"/>
      <c r="K7" s="35"/>
      <c r="L7" s="35"/>
      <c r="M7" s="35"/>
      <c r="N7" s="35"/>
      <c r="O7" s="35"/>
      <c r="P7" s="35"/>
      <c r="Q7" s="35"/>
      <c r="R7" s="35"/>
      <c r="S7" s="35"/>
      <c r="T7" s="35"/>
      <c r="U7" s="35"/>
      <c r="V7" s="35"/>
      <c r="W7" s="35"/>
      <c r="X7" s="35"/>
      <c r="Y7" s="35"/>
      <c r="Z7" s="41"/>
      <c r="AA7" s="39"/>
      <c r="AB7" s="39"/>
      <c r="AC7" s="138"/>
    </row>
    <row r="8" spans="1:29" ht="15">
      <c r="A8" s="146" t="s">
        <v>71</v>
      </c>
      <c r="B8" s="142" t="s">
        <v>244</v>
      </c>
      <c r="C8" s="152"/>
      <c r="D8" s="35"/>
      <c r="E8" s="35"/>
      <c r="F8" s="35"/>
      <c r="G8" s="35"/>
      <c r="H8" s="35"/>
      <c r="I8" s="35"/>
      <c r="J8" s="35"/>
      <c r="K8" s="35"/>
      <c r="L8" s="35"/>
      <c r="M8" s="35"/>
      <c r="N8" s="35"/>
      <c r="O8" s="35"/>
      <c r="P8" s="35"/>
      <c r="Q8" s="35"/>
      <c r="R8" s="35"/>
      <c r="S8" s="35"/>
      <c r="T8" s="35"/>
      <c r="U8" s="35"/>
      <c r="V8" s="35"/>
      <c r="W8" s="35"/>
      <c r="X8" s="35"/>
      <c r="Y8" s="35"/>
      <c r="Z8" s="41"/>
      <c r="AA8" s="39"/>
      <c r="AB8" s="39"/>
      <c r="AC8" s="138"/>
    </row>
    <row r="9" spans="1:29" ht="30">
      <c r="A9" s="147" t="s">
        <v>149</v>
      </c>
      <c r="B9" s="143" t="s">
        <v>245</v>
      </c>
      <c r="C9" s="152"/>
      <c r="D9" s="35" t="s">
        <v>21</v>
      </c>
      <c r="E9" s="35" t="s">
        <v>21</v>
      </c>
      <c r="F9" s="35" t="s">
        <v>21</v>
      </c>
      <c r="G9" s="35" t="s">
        <v>21</v>
      </c>
      <c r="H9" s="35" t="s">
        <v>21</v>
      </c>
      <c r="I9" s="35" t="s">
        <v>21</v>
      </c>
      <c r="J9" s="35" t="s">
        <v>21</v>
      </c>
      <c r="K9" s="35" t="s">
        <v>21</v>
      </c>
      <c r="L9" s="35" t="s">
        <v>21</v>
      </c>
      <c r="M9" s="35" t="s">
        <v>21</v>
      </c>
      <c r="N9" s="35" t="s">
        <v>21</v>
      </c>
      <c r="O9" s="35" t="s">
        <v>21</v>
      </c>
      <c r="P9" s="35" t="s">
        <v>21</v>
      </c>
      <c r="Q9" s="35" t="s">
        <v>21</v>
      </c>
      <c r="R9" s="35" t="s">
        <v>21</v>
      </c>
      <c r="S9" s="35" t="s">
        <v>21</v>
      </c>
      <c r="T9" s="35" t="s">
        <v>21</v>
      </c>
      <c r="U9" s="35" t="s">
        <v>21</v>
      </c>
      <c r="V9" s="35" t="s">
        <v>21</v>
      </c>
      <c r="W9" s="35" t="s">
        <v>21</v>
      </c>
      <c r="X9" s="35" t="s">
        <v>21</v>
      </c>
      <c r="Y9" s="35" t="s">
        <v>21</v>
      </c>
      <c r="Z9" s="41" t="s">
        <v>21</v>
      </c>
      <c r="AA9" s="39"/>
      <c r="AB9" s="39" t="s">
        <v>76</v>
      </c>
      <c r="AC9" s="138" t="s">
        <v>313</v>
      </c>
    </row>
    <row r="10" spans="1:29" ht="30">
      <c r="A10" s="147" t="s">
        <v>61</v>
      </c>
      <c r="B10" s="143" t="s">
        <v>246</v>
      </c>
      <c r="C10" s="152"/>
      <c r="D10" s="35" t="s">
        <v>21</v>
      </c>
      <c r="E10" s="35" t="s">
        <v>21</v>
      </c>
      <c r="F10" s="35" t="s">
        <v>21</v>
      </c>
      <c r="G10" s="35" t="s">
        <v>21</v>
      </c>
      <c r="H10" s="35" t="s">
        <v>21</v>
      </c>
      <c r="I10" s="35" t="s">
        <v>21</v>
      </c>
      <c r="J10" s="35" t="s">
        <v>21</v>
      </c>
      <c r="K10" s="35" t="s">
        <v>21</v>
      </c>
      <c r="L10" s="35" t="s">
        <v>21</v>
      </c>
      <c r="M10" s="35" t="s">
        <v>21</v>
      </c>
      <c r="N10" s="35" t="s">
        <v>21</v>
      </c>
      <c r="O10" s="35" t="s">
        <v>21</v>
      </c>
      <c r="P10" s="35" t="s">
        <v>21</v>
      </c>
      <c r="Q10" s="35" t="s">
        <v>21</v>
      </c>
      <c r="R10" s="35" t="s">
        <v>21</v>
      </c>
      <c r="S10" s="35" t="s">
        <v>21</v>
      </c>
      <c r="T10" s="35" t="s">
        <v>21</v>
      </c>
      <c r="U10" s="35" t="s">
        <v>21</v>
      </c>
      <c r="V10" s="35" t="s">
        <v>21</v>
      </c>
      <c r="W10" s="35" t="s">
        <v>21</v>
      </c>
      <c r="X10" s="35" t="s">
        <v>21</v>
      </c>
      <c r="Y10" s="35" t="s">
        <v>21</v>
      </c>
      <c r="Z10" s="41" t="s">
        <v>21</v>
      </c>
      <c r="AA10" s="39"/>
      <c r="AB10" s="39" t="s">
        <v>76</v>
      </c>
      <c r="AC10" s="138" t="s">
        <v>314</v>
      </c>
    </row>
    <row r="11" spans="1:29" ht="30">
      <c r="A11" s="147" t="s">
        <v>62</v>
      </c>
      <c r="B11" s="143" t="s">
        <v>247</v>
      </c>
      <c r="C11" s="152"/>
      <c r="D11" s="35" t="s">
        <v>21</v>
      </c>
      <c r="E11" s="35" t="s">
        <v>21</v>
      </c>
      <c r="F11" s="35" t="s">
        <v>21</v>
      </c>
      <c r="G11" s="35" t="s">
        <v>21</v>
      </c>
      <c r="H11" s="35" t="s">
        <v>21</v>
      </c>
      <c r="I11" s="35" t="s">
        <v>21</v>
      </c>
      <c r="J11" s="35" t="s">
        <v>21</v>
      </c>
      <c r="K11" s="35" t="s">
        <v>21</v>
      </c>
      <c r="L11" s="35" t="s">
        <v>21</v>
      </c>
      <c r="M11" s="35" t="s">
        <v>21</v>
      </c>
      <c r="N11" s="35" t="s">
        <v>21</v>
      </c>
      <c r="O11" s="35" t="s">
        <v>21</v>
      </c>
      <c r="P11" s="35" t="s">
        <v>21</v>
      </c>
      <c r="Q11" s="35" t="s">
        <v>21</v>
      </c>
      <c r="R11" s="35" t="s">
        <v>21</v>
      </c>
      <c r="S11" s="35" t="s">
        <v>21</v>
      </c>
      <c r="T11" s="35" t="s">
        <v>21</v>
      </c>
      <c r="U11" s="35" t="s">
        <v>21</v>
      </c>
      <c r="V11" s="35" t="s">
        <v>21</v>
      </c>
      <c r="W11" s="35" t="s">
        <v>21</v>
      </c>
      <c r="X11" s="35" t="s">
        <v>21</v>
      </c>
      <c r="Y11" s="35" t="s">
        <v>21</v>
      </c>
      <c r="Z11" s="41" t="s">
        <v>21</v>
      </c>
      <c r="AA11" s="39"/>
      <c r="AB11" s="39" t="s">
        <v>76</v>
      </c>
      <c r="AC11" s="138" t="s">
        <v>315</v>
      </c>
    </row>
    <row r="12" spans="1:29" s="8" customFormat="1" ht="17.25">
      <c r="A12" s="147" t="s">
        <v>69</v>
      </c>
      <c r="B12" s="143" t="s">
        <v>248</v>
      </c>
      <c r="C12" s="153"/>
      <c r="D12" s="30" t="s">
        <v>21</v>
      </c>
      <c r="E12" s="30" t="s">
        <v>21</v>
      </c>
      <c r="F12" s="30"/>
      <c r="G12" s="30"/>
      <c r="H12" s="30" t="s">
        <v>21</v>
      </c>
      <c r="I12" s="30"/>
      <c r="J12" s="30"/>
      <c r="K12" s="30" t="s">
        <v>21</v>
      </c>
      <c r="L12" s="30"/>
      <c r="M12" s="30"/>
      <c r="N12" s="30" t="s">
        <v>21</v>
      </c>
      <c r="O12" s="30"/>
      <c r="P12" s="30"/>
      <c r="Q12" s="30" t="s">
        <v>21</v>
      </c>
      <c r="R12" s="30"/>
      <c r="S12" s="30"/>
      <c r="T12" s="30" t="s">
        <v>21</v>
      </c>
      <c r="U12" s="30"/>
      <c r="V12" s="30"/>
      <c r="W12" s="30" t="s">
        <v>21</v>
      </c>
      <c r="X12" s="30"/>
      <c r="Y12" s="30"/>
      <c r="Z12" s="31" t="s">
        <v>21</v>
      </c>
      <c r="AA12" s="39"/>
      <c r="AB12" s="39" t="s">
        <v>96</v>
      </c>
      <c r="AC12" s="138" t="s">
        <v>316</v>
      </c>
    </row>
    <row r="13" spans="1:29" s="8" customFormat="1" ht="17.25">
      <c r="A13" s="147" t="s">
        <v>72</v>
      </c>
      <c r="B13" s="143" t="s">
        <v>249</v>
      </c>
      <c r="C13" s="153"/>
      <c r="D13" s="30" t="s">
        <v>21</v>
      </c>
      <c r="E13" s="30" t="s">
        <v>21</v>
      </c>
      <c r="F13" s="30"/>
      <c r="G13" s="30"/>
      <c r="H13" s="30" t="s">
        <v>21</v>
      </c>
      <c r="I13" s="30"/>
      <c r="J13" s="30"/>
      <c r="K13" s="30" t="s">
        <v>21</v>
      </c>
      <c r="L13" s="30"/>
      <c r="M13" s="30"/>
      <c r="N13" s="30" t="s">
        <v>21</v>
      </c>
      <c r="O13" s="30"/>
      <c r="P13" s="30"/>
      <c r="Q13" s="30" t="s">
        <v>21</v>
      </c>
      <c r="R13" s="30"/>
      <c r="S13" s="30"/>
      <c r="T13" s="30" t="s">
        <v>21</v>
      </c>
      <c r="U13" s="30"/>
      <c r="V13" s="30"/>
      <c r="W13" s="30" t="s">
        <v>21</v>
      </c>
      <c r="X13" s="30"/>
      <c r="Y13" s="30"/>
      <c r="Z13" s="31" t="s">
        <v>21</v>
      </c>
      <c r="AA13" s="39"/>
      <c r="AB13" s="39" t="s">
        <v>96</v>
      </c>
      <c r="AC13" s="138" t="s">
        <v>317</v>
      </c>
    </row>
    <row r="14" spans="1:29" s="8" customFormat="1" ht="31.5" customHeight="1">
      <c r="A14" s="147" t="s">
        <v>132</v>
      </c>
      <c r="B14" s="143" t="s">
        <v>250</v>
      </c>
      <c r="C14" s="152" t="s">
        <v>21</v>
      </c>
      <c r="D14" s="35" t="s">
        <v>21</v>
      </c>
      <c r="E14" s="35" t="s">
        <v>21</v>
      </c>
      <c r="F14" s="35" t="s">
        <v>21</v>
      </c>
      <c r="G14" s="35" t="s">
        <v>21</v>
      </c>
      <c r="H14" s="35" t="s">
        <v>21</v>
      </c>
      <c r="I14" s="35" t="s">
        <v>21</v>
      </c>
      <c r="J14" s="35" t="s">
        <v>21</v>
      </c>
      <c r="K14" s="35" t="s">
        <v>21</v>
      </c>
      <c r="L14" s="35" t="s">
        <v>21</v>
      </c>
      <c r="M14" s="35" t="s">
        <v>21</v>
      </c>
      <c r="N14" s="35" t="s">
        <v>21</v>
      </c>
      <c r="O14" s="35" t="s">
        <v>21</v>
      </c>
      <c r="P14" s="35" t="s">
        <v>21</v>
      </c>
      <c r="Q14" s="35" t="s">
        <v>21</v>
      </c>
      <c r="R14" s="35" t="s">
        <v>21</v>
      </c>
      <c r="S14" s="35" t="s">
        <v>21</v>
      </c>
      <c r="T14" s="35" t="s">
        <v>21</v>
      </c>
      <c r="U14" s="35" t="s">
        <v>21</v>
      </c>
      <c r="V14" s="35" t="s">
        <v>21</v>
      </c>
      <c r="W14" s="35" t="s">
        <v>21</v>
      </c>
      <c r="X14" s="35" t="s">
        <v>21</v>
      </c>
      <c r="Y14" s="35" t="s">
        <v>21</v>
      </c>
      <c r="Z14" s="41" t="s">
        <v>21</v>
      </c>
      <c r="AA14" s="39" t="s">
        <v>21</v>
      </c>
      <c r="AB14" s="39" t="s">
        <v>76</v>
      </c>
      <c r="AC14" s="138" t="s">
        <v>318</v>
      </c>
    </row>
    <row r="15" spans="1:29" s="8" customFormat="1" ht="15">
      <c r="A15" s="147"/>
      <c r="B15" s="143"/>
      <c r="C15" s="152"/>
      <c r="D15" s="35"/>
      <c r="E15" s="35"/>
      <c r="F15" s="35"/>
      <c r="G15" s="35"/>
      <c r="H15" s="35"/>
      <c r="I15" s="35"/>
      <c r="J15" s="35"/>
      <c r="K15" s="35"/>
      <c r="L15" s="35"/>
      <c r="M15" s="35"/>
      <c r="N15" s="35"/>
      <c r="O15" s="35"/>
      <c r="P15" s="35"/>
      <c r="Q15" s="35"/>
      <c r="R15" s="35"/>
      <c r="S15" s="35"/>
      <c r="T15" s="35"/>
      <c r="U15" s="35"/>
      <c r="V15" s="35"/>
      <c r="W15" s="35"/>
      <c r="X15" s="35"/>
      <c r="Y15" s="35"/>
      <c r="Z15" s="41"/>
      <c r="AA15" s="39"/>
      <c r="AB15" s="39"/>
      <c r="AC15" s="138"/>
    </row>
    <row r="16" spans="1:29" s="8" customFormat="1" ht="15">
      <c r="A16" s="146" t="s">
        <v>79</v>
      </c>
      <c r="B16" s="142" t="s">
        <v>251</v>
      </c>
      <c r="C16" s="154"/>
      <c r="D16" s="62"/>
      <c r="E16" s="62"/>
      <c r="F16" s="62"/>
      <c r="G16" s="62"/>
      <c r="H16" s="62"/>
      <c r="I16" s="62"/>
      <c r="J16" s="62"/>
      <c r="K16" s="62"/>
      <c r="L16" s="62"/>
      <c r="M16" s="62"/>
      <c r="N16" s="62"/>
      <c r="O16" s="62"/>
      <c r="P16" s="62"/>
      <c r="Q16" s="62"/>
      <c r="R16" s="62"/>
      <c r="S16" s="62"/>
      <c r="T16" s="62"/>
      <c r="U16" s="62"/>
      <c r="V16" s="62"/>
      <c r="W16" s="62"/>
      <c r="X16" s="62"/>
      <c r="Y16" s="62"/>
      <c r="Z16" s="63"/>
      <c r="AA16" s="39"/>
      <c r="AB16" s="39"/>
      <c r="AC16" s="138"/>
    </row>
    <row r="17" spans="1:29" ht="15.75" customHeight="1">
      <c r="A17" s="147" t="s">
        <v>63</v>
      </c>
      <c r="B17" s="144" t="s">
        <v>252</v>
      </c>
      <c r="C17" s="154"/>
      <c r="D17" s="49" t="s">
        <v>21</v>
      </c>
      <c r="E17" s="49" t="s">
        <v>21</v>
      </c>
      <c r="F17" s="49" t="s">
        <v>21</v>
      </c>
      <c r="G17" s="49" t="s">
        <v>21</v>
      </c>
      <c r="H17" s="49" t="s">
        <v>21</v>
      </c>
      <c r="I17" s="49" t="s">
        <v>21</v>
      </c>
      <c r="J17" s="49" t="s">
        <v>21</v>
      </c>
      <c r="K17" s="49" t="s">
        <v>21</v>
      </c>
      <c r="L17" s="49" t="s">
        <v>21</v>
      </c>
      <c r="M17" s="49" t="s">
        <v>21</v>
      </c>
      <c r="N17" s="49" t="s">
        <v>21</v>
      </c>
      <c r="O17" s="49"/>
      <c r="P17" s="49"/>
      <c r="Q17" s="49" t="s">
        <v>21</v>
      </c>
      <c r="R17" s="49"/>
      <c r="S17" s="49"/>
      <c r="T17" s="49" t="s">
        <v>21</v>
      </c>
      <c r="U17" s="49"/>
      <c r="V17" s="49"/>
      <c r="W17" s="49" t="s">
        <v>21</v>
      </c>
      <c r="X17" s="49"/>
      <c r="Y17" s="49"/>
      <c r="Z17" s="50" t="s">
        <v>21</v>
      </c>
      <c r="AA17" s="39"/>
      <c r="AB17" s="39" t="s">
        <v>75</v>
      </c>
      <c r="AC17" s="138" t="s">
        <v>319</v>
      </c>
    </row>
    <row r="18" spans="1:29" ht="15">
      <c r="A18" s="147"/>
      <c r="B18" s="143"/>
      <c r="C18" s="154"/>
      <c r="D18" s="62"/>
      <c r="E18" s="62"/>
      <c r="F18" s="62"/>
      <c r="G18" s="62"/>
      <c r="H18" s="62"/>
      <c r="I18" s="62"/>
      <c r="J18" s="62"/>
      <c r="K18" s="62"/>
      <c r="L18" s="62"/>
      <c r="M18" s="62"/>
      <c r="N18" s="62"/>
      <c r="O18" s="62"/>
      <c r="P18" s="62"/>
      <c r="Q18" s="62"/>
      <c r="R18" s="62"/>
      <c r="S18" s="62"/>
      <c r="T18" s="62"/>
      <c r="U18" s="62"/>
      <c r="V18" s="62"/>
      <c r="W18" s="62"/>
      <c r="X18" s="62"/>
      <c r="Y18" s="62"/>
      <c r="Z18" s="63"/>
      <c r="AA18" s="39"/>
      <c r="AB18" s="39"/>
      <c r="AC18" s="138"/>
    </row>
    <row r="19" spans="1:29" ht="15">
      <c r="A19" s="146" t="s">
        <v>103</v>
      </c>
      <c r="B19" s="142" t="s">
        <v>253</v>
      </c>
      <c r="C19" s="154"/>
      <c r="D19" s="62"/>
      <c r="E19" s="62"/>
      <c r="F19" s="62"/>
      <c r="G19" s="62"/>
      <c r="H19" s="62"/>
      <c r="I19" s="62"/>
      <c r="J19" s="62"/>
      <c r="K19" s="62"/>
      <c r="L19" s="62"/>
      <c r="M19" s="62"/>
      <c r="N19" s="62"/>
      <c r="O19" s="62"/>
      <c r="P19" s="62"/>
      <c r="Q19" s="62"/>
      <c r="R19" s="62"/>
      <c r="S19" s="62"/>
      <c r="T19" s="62"/>
      <c r="U19" s="62"/>
      <c r="V19" s="62"/>
      <c r="W19" s="62"/>
      <c r="X19" s="62"/>
      <c r="Y19" s="62"/>
      <c r="Z19" s="63"/>
      <c r="AA19" s="237"/>
      <c r="AB19" s="237"/>
      <c r="AC19" s="138"/>
    </row>
    <row r="20" spans="1:29" ht="30">
      <c r="A20" s="147" t="s">
        <v>148</v>
      </c>
      <c r="B20" s="143" t="s">
        <v>254</v>
      </c>
      <c r="C20" s="154"/>
      <c r="D20" s="62" t="s">
        <v>21</v>
      </c>
      <c r="E20" s="62" t="s">
        <v>21</v>
      </c>
      <c r="F20" s="62" t="s">
        <v>21</v>
      </c>
      <c r="G20" s="62" t="s">
        <v>21</v>
      </c>
      <c r="H20" s="62" t="s">
        <v>21</v>
      </c>
      <c r="I20" s="62" t="s">
        <v>21</v>
      </c>
      <c r="J20" s="62" t="s">
        <v>21</v>
      </c>
      <c r="K20" s="62" t="s">
        <v>21</v>
      </c>
      <c r="L20" s="62" t="s">
        <v>21</v>
      </c>
      <c r="M20" s="62" t="s">
        <v>21</v>
      </c>
      <c r="N20" s="62" t="s">
        <v>21</v>
      </c>
      <c r="O20" s="62" t="s">
        <v>21</v>
      </c>
      <c r="P20" s="62" t="s">
        <v>21</v>
      </c>
      <c r="Q20" s="62" t="s">
        <v>21</v>
      </c>
      <c r="R20" s="62" t="s">
        <v>21</v>
      </c>
      <c r="S20" s="62" t="s">
        <v>21</v>
      </c>
      <c r="T20" s="62" t="s">
        <v>21</v>
      </c>
      <c r="U20" s="62" t="s">
        <v>21</v>
      </c>
      <c r="V20" s="62" t="s">
        <v>21</v>
      </c>
      <c r="W20" s="62" t="s">
        <v>21</v>
      </c>
      <c r="X20" s="62" t="s">
        <v>21</v>
      </c>
      <c r="Y20" s="62" t="s">
        <v>21</v>
      </c>
      <c r="Z20" s="63" t="s">
        <v>21</v>
      </c>
      <c r="AA20" s="39"/>
      <c r="AB20" s="39" t="s">
        <v>76</v>
      </c>
      <c r="AC20" s="138" t="s">
        <v>320</v>
      </c>
    </row>
    <row r="21" spans="1:29" ht="30">
      <c r="A21" s="147" t="s">
        <v>73</v>
      </c>
      <c r="B21" s="143" t="s">
        <v>255</v>
      </c>
      <c r="C21" s="154"/>
      <c r="D21" s="62" t="s">
        <v>21</v>
      </c>
      <c r="E21" s="62" t="s">
        <v>21</v>
      </c>
      <c r="F21" s="62" t="s">
        <v>21</v>
      </c>
      <c r="G21" s="62" t="s">
        <v>21</v>
      </c>
      <c r="H21" s="62" t="s">
        <v>21</v>
      </c>
      <c r="I21" s="62" t="s">
        <v>21</v>
      </c>
      <c r="J21" s="62" t="s">
        <v>21</v>
      </c>
      <c r="K21" s="62" t="s">
        <v>21</v>
      </c>
      <c r="L21" s="62" t="s">
        <v>21</v>
      </c>
      <c r="M21" s="62" t="s">
        <v>21</v>
      </c>
      <c r="N21" s="62" t="s">
        <v>21</v>
      </c>
      <c r="O21" s="62" t="s">
        <v>21</v>
      </c>
      <c r="P21" s="62" t="s">
        <v>21</v>
      </c>
      <c r="Q21" s="62" t="s">
        <v>21</v>
      </c>
      <c r="R21" s="62" t="s">
        <v>21</v>
      </c>
      <c r="S21" s="62" t="s">
        <v>21</v>
      </c>
      <c r="T21" s="62" t="s">
        <v>21</v>
      </c>
      <c r="U21" s="62" t="s">
        <v>21</v>
      </c>
      <c r="V21" s="62" t="s">
        <v>21</v>
      </c>
      <c r="W21" s="62" t="s">
        <v>21</v>
      </c>
      <c r="X21" s="62" t="s">
        <v>21</v>
      </c>
      <c r="Y21" s="62" t="s">
        <v>21</v>
      </c>
      <c r="Z21" s="63" t="s">
        <v>21</v>
      </c>
      <c r="AA21" s="39"/>
      <c r="AB21" s="39" t="s">
        <v>76</v>
      </c>
      <c r="AC21" s="138" t="s">
        <v>314</v>
      </c>
    </row>
    <row r="22" spans="1:29" ht="30">
      <c r="A22" s="147" t="s">
        <v>74</v>
      </c>
      <c r="B22" s="143" t="s">
        <v>256</v>
      </c>
      <c r="C22" s="154"/>
      <c r="D22" s="62" t="s">
        <v>21</v>
      </c>
      <c r="E22" s="62" t="s">
        <v>21</v>
      </c>
      <c r="F22" s="62" t="s">
        <v>21</v>
      </c>
      <c r="G22" s="62" t="s">
        <v>21</v>
      </c>
      <c r="H22" s="62" t="s">
        <v>21</v>
      </c>
      <c r="I22" s="62" t="s">
        <v>21</v>
      </c>
      <c r="J22" s="62" t="s">
        <v>21</v>
      </c>
      <c r="K22" s="62" t="s">
        <v>21</v>
      </c>
      <c r="L22" s="62" t="s">
        <v>21</v>
      </c>
      <c r="M22" s="62" t="s">
        <v>21</v>
      </c>
      <c r="N22" s="62" t="s">
        <v>21</v>
      </c>
      <c r="O22" s="62" t="s">
        <v>21</v>
      </c>
      <c r="P22" s="62" t="s">
        <v>21</v>
      </c>
      <c r="Q22" s="62" t="s">
        <v>21</v>
      </c>
      <c r="R22" s="62" t="s">
        <v>21</v>
      </c>
      <c r="S22" s="62" t="s">
        <v>21</v>
      </c>
      <c r="T22" s="62" t="s">
        <v>21</v>
      </c>
      <c r="U22" s="62" t="s">
        <v>21</v>
      </c>
      <c r="V22" s="62" t="s">
        <v>21</v>
      </c>
      <c r="W22" s="62" t="s">
        <v>21</v>
      </c>
      <c r="X22" s="62" t="s">
        <v>21</v>
      </c>
      <c r="Y22" s="62" t="s">
        <v>21</v>
      </c>
      <c r="Z22" s="63" t="s">
        <v>21</v>
      </c>
      <c r="AA22" s="39"/>
      <c r="AB22" s="39" t="s">
        <v>76</v>
      </c>
      <c r="AC22" s="138" t="s">
        <v>315</v>
      </c>
    </row>
    <row r="23" spans="1:29" s="8" customFormat="1" ht="17.25">
      <c r="A23" s="147" t="s">
        <v>69</v>
      </c>
      <c r="B23" s="143" t="s">
        <v>248</v>
      </c>
      <c r="C23" s="155"/>
      <c r="D23" s="49" t="s">
        <v>21</v>
      </c>
      <c r="E23" s="49" t="s">
        <v>21</v>
      </c>
      <c r="F23" s="49"/>
      <c r="G23" s="49"/>
      <c r="H23" s="49" t="s">
        <v>21</v>
      </c>
      <c r="I23" s="49"/>
      <c r="J23" s="49"/>
      <c r="K23" s="49" t="s">
        <v>21</v>
      </c>
      <c r="L23" s="49"/>
      <c r="M23" s="49"/>
      <c r="N23" s="49" t="s">
        <v>21</v>
      </c>
      <c r="O23" s="49"/>
      <c r="P23" s="49"/>
      <c r="Q23" s="49" t="s">
        <v>21</v>
      </c>
      <c r="R23" s="49"/>
      <c r="S23" s="49"/>
      <c r="T23" s="49" t="s">
        <v>21</v>
      </c>
      <c r="U23" s="49"/>
      <c r="V23" s="49"/>
      <c r="W23" s="49" t="s">
        <v>21</v>
      </c>
      <c r="X23" s="49"/>
      <c r="Y23" s="49"/>
      <c r="Z23" s="50" t="s">
        <v>21</v>
      </c>
      <c r="AA23" s="39"/>
      <c r="AB23" s="39" t="s">
        <v>96</v>
      </c>
      <c r="AC23" s="138" t="s">
        <v>316</v>
      </c>
    </row>
    <row r="24" spans="1:29" s="8" customFormat="1" ht="17.25">
      <c r="A24" s="147" t="s">
        <v>72</v>
      </c>
      <c r="B24" s="143" t="s">
        <v>249</v>
      </c>
      <c r="C24" s="155"/>
      <c r="D24" s="49" t="s">
        <v>21</v>
      </c>
      <c r="E24" s="49" t="s">
        <v>21</v>
      </c>
      <c r="F24" s="49"/>
      <c r="G24" s="49"/>
      <c r="H24" s="49" t="s">
        <v>21</v>
      </c>
      <c r="I24" s="49"/>
      <c r="J24" s="49"/>
      <c r="K24" s="49" t="s">
        <v>21</v>
      </c>
      <c r="L24" s="49"/>
      <c r="M24" s="49"/>
      <c r="N24" s="49" t="s">
        <v>21</v>
      </c>
      <c r="O24" s="49"/>
      <c r="P24" s="49"/>
      <c r="Q24" s="49" t="s">
        <v>21</v>
      </c>
      <c r="R24" s="49"/>
      <c r="S24" s="49"/>
      <c r="T24" s="49" t="s">
        <v>21</v>
      </c>
      <c r="U24" s="49"/>
      <c r="V24" s="49"/>
      <c r="W24" s="49" t="s">
        <v>21</v>
      </c>
      <c r="X24" s="49"/>
      <c r="Y24" s="49"/>
      <c r="Z24" s="50" t="s">
        <v>21</v>
      </c>
      <c r="AA24" s="39"/>
      <c r="AB24" s="39" t="s">
        <v>96</v>
      </c>
      <c r="AC24" s="138" t="s">
        <v>317</v>
      </c>
    </row>
    <row r="25" spans="1:29" s="8" customFormat="1" ht="17.25">
      <c r="A25" s="147" t="s">
        <v>127</v>
      </c>
      <c r="B25" s="143" t="s">
        <v>257</v>
      </c>
      <c r="C25" s="155"/>
      <c r="D25" s="49" t="s">
        <v>21</v>
      </c>
      <c r="E25" s="49" t="s">
        <v>21</v>
      </c>
      <c r="F25" s="49"/>
      <c r="G25" s="49"/>
      <c r="H25" s="49" t="s">
        <v>21</v>
      </c>
      <c r="I25" s="49"/>
      <c r="J25" s="49"/>
      <c r="K25" s="49" t="s">
        <v>21</v>
      </c>
      <c r="L25" s="49"/>
      <c r="M25" s="49"/>
      <c r="N25" s="49" t="s">
        <v>21</v>
      </c>
      <c r="O25" s="49"/>
      <c r="P25" s="49"/>
      <c r="Q25" s="49" t="s">
        <v>21</v>
      </c>
      <c r="R25" s="49"/>
      <c r="S25" s="49"/>
      <c r="T25" s="49" t="s">
        <v>21</v>
      </c>
      <c r="U25" s="49"/>
      <c r="V25" s="49"/>
      <c r="W25" s="49" t="s">
        <v>21</v>
      </c>
      <c r="X25" s="49"/>
      <c r="Y25" s="49"/>
      <c r="Z25" s="50" t="s">
        <v>21</v>
      </c>
      <c r="AA25" s="39"/>
      <c r="AB25" s="39" t="s">
        <v>96</v>
      </c>
      <c r="AC25" s="138" t="s">
        <v>317</v>
      </c>
    </row>
    <row r="26" spans="1:29" ht="30">
      <c r="A26" s="147" t="s">
        <v>128</v>
      </c>
      <c r="B26" s="143" t="s">
        <v>258</v>
      </c>
      <c r="C26" s="155"/>
      <c r="D26" s="49" t="s">
        <v>21</v>
      </c>
      <c r="E26" s="49" t="s">
        <v>21</v>
      </c>
      <c r="F26" s="49"/>
      <c r="G26" s="49"/>
      <c r="H26" s="49" t="s">
        <v>21</v>
      </c>
      <c r="I26" s="49"/>
      <c r="J26" s="49"/>
      <c r="K26" s="49" t="s">
        <v>21</v>
      </c>
      <c r="L26" s="49"/>
      <c r="M26" s="49"/>
      <c r="N26" s="49" t="s">
        <v>21</v>
      </c>
      <c r="O26" s="49"/>
      <c r="P26" s="49"/>
      <c r="Q26" s="49" t="s">
        <v>21</v>
      </c>
      <c r="R26" s="49"/>
      <c r="S26" s="49"/>
      <c r="T26" s="49" t="s">
        <v>21</v>
      </c>
      <c r="U26" s="49"/>
      <c r="V26" s="49"/>
      <c r="W26" s="49" t="s">
        <v>21</v>
      </c>
      <c r="X26" s="49"/>
      <c r="Y26" s="49"/>
      <c r="Z26" s="50" t="s">
        <v>21</v>
      </c>
      <c r="AA26" s="39"/>
      <c r="AB26" s="39" t="s">
        <v>96</v>
      </c>
      <c r="AC26" s="138" t="s">
        <v>321</v>
      </c>
    </row>
    <row r="27" spans="1:29" s="8" customFormat="1" ht="30">
      <c r="A27" s="147" t="s">
        <v>129</v>
      </c>
      <c r="B27" s="143" t="s">
        <v>259</v>
      </c>
      <c r="C27" s="154" t="s">
        <v>21</v>
      </c>
      <c r="D27" s="62" t="s">
        <v>21</v>
      </c>
      <c r="E27" s="62" t="s">
        <v>21</v>
      </c>
      <c r="F27" s="62" t="s">
        <v>21</v>
      </c>
      <c r="G27" s="62" t="s">
        <v>21</v>
      </c>
      <c r="H27" s="62" t="s">
        <v>21</v>
      </c>
      <c r="I27" s="62" t="s">
        <v>21</v>
      </c>
      <c r="J27" s="62" t="s">
        <v>21</v>
      </c>
      <c r="K27" s="62" t="s">
        <v>21</v>
      </c>
      <c r="L27" s="62" t="s">
        <v>21</v>
      </c>
      <c r="M27" s="62" t="s">
        <v>21</v>
      </c>
      <c r="N27" s="62" t="s">
        <v>21</v>
      </c>
      <c r="O27" s="62" t="s">
        <v>21</v>
      </c>
      <c r="P27" s="62" t="s">
        <v>21</v>
      </c>
      <c r="Q27" s="62" t="s">
        <v>21</v>
      </c>
      <c r="R27" s="62" t="s">
        <v>21</v>
      </c>
      <c r="S27" s="62" t="s">
        <v>21</v>
      </c>
      <c r="T27" s="62" t="s">
        <v>21</v>
      </c>
      <c r="U27" s="62" t="s">
        <v>21</v>
      </c>
      <c r="V27" s="62" t="s">
        <v>21</v>
      </c>
      <c r="W27" s="62" t="s">
        <v>21</v>
      </c>
      <c r="X27" s="62" t="s">
        <v>21</v>
      </c>
      <c r="Y27" s="62" t="s">
        <v>21</v>
      </c>
      <c r="Z27" s="63" t="s">
        <v>21</v>
      </c>
      <c r="AA27" s="39" t="s">
        <v>21</v>
      </c>
      <c r="AB27" s="39" t="s">
        <v>76</v>
      </c>
      <c r="AC27" s="138" t="s">
        <v>318</v>
      </c>
    </row>
    <row r="28" spans="1:29" s="8" customFormat="1" ht="16.5">
      <c r="A28" s="147" t="s">
        <v>97</v>
      </c>
      <c r="B28" s="143" t="s">
        <v>260</v>
      </c>
      <c r="C28" s="154"/>
      <c r="D28" s="62" t="s">
        <v>21</v>
      </c>
      <c r="E28" s="62" t="s">
        <v>21</v>
      </c>
      <c r="F28" s="62" t="s">
        <v>21</v>
      </c>
      <c r="G28" s="62" t="s">
        <v>21</v>
      </c>
      <c r="H28" s="62" t="s">
        <v>21</v>
      </c>
      <c r="I28" s="62" t="s">
        <v>21</v>
      </c>
      <c r="J28" s="62" t="s">
        <v>21</v>
      </c>
      <c r="K28" s="62" t="s">
        <v>21</v>
      </c>
      <c r="L28" s="62" t="s">
        <v>21</v>
      </c>
      <c r="M28" s="62" t="s">
        <v>21</v>
      </c>
      <c r="N28" s="62" t="s">
        <v>21</v>
      </c>
      <c r="O28" s="62" t="s">
        <v>21</v>
      </c>
      <c r="P28" s="62" t="s">
        <v>21</v>
      </c>
      <c r="Q28" s="62" t="s">
        <v>21</v>
      </c>
      <c r="R28" s="62" t="s">
        <v>21</v>
      </c>
      <c r="S28" s="62" t="s">
        <v>21</v>
      </c>
      <c r="T28" s="62" t="s">
        <v>21</v>
      </c>
      <c r="U28" s="62" t="s">
        <v>21</v>
      </c>
      <c r="V28" s="62" t="s">
        <v>21</v>
      </c>
      <c r="W28" s="62" t="s">
        <v>21</v>
      </c>
      <c r="X28" s="62" t="s">
        <v>21</v>
      </c>
      <c r="Y28" s="62" t="s">
        <v>21</v>
      </c>
      <c r="Z28" s="63" t="s">
        <v>21</v>
      </c>
      <c r="AA28" s="39"/>
      <c r="AB28" s="39" t="s">
        <v>23</v>
      </c>
      <c r="AC28" s="138"/>
    </row>
    <row r="29" spans="1:29" s="8" customFormat="1" ht="18">
      <c r="A29" s="147" t="s">
        <v>98</v>
      </c>
      <c r="B29" s="143" t="s">
        <v>261</v>
      </c>
      <c r="C29" s="154"/>
      <c r="D29" s="62" t="s">
        <v>21</v>
      </c>
      <c r="E29" s="62"/>
      <c r="F29" s="62"/>
      <c r="G29" s="62"/>
      <c r="H29" s="62"/>
      <c r="I29" s="62"/>
      <c r="J29" s="62"/>
      <c r="K29" s="62" t="s">
        <v>21</v>
      </c>
      <c r="L29" s="62"/>
      <c r="M29" s="62"/>
      <c r="N29" s="62" t="s">
        <v>21</v>
      </c>
      <c r="O29" s="62"/>
      <c r="P29" s="62"/>
      <c r="Q29" s="62" t="s">
        <v>21</v>
      </c>
      <c r="R29" s="62"/>
      <c r="S29" s="62"/>
      <c r="T29" s="62" t="s">
        <v>21</v>
      </c>
      <c r="U29" s="62"/>
      <c r="V29" s="62"/>
      <c r="W29" s="62" t="s">
        <v>21</v>
      </c>
      <c r="X29" s="62"/>
      <c r="Y29" s="62"/>
      <c r="Z29" s="63" t="s">
        <v>21</v>
      </c>
      <c r="AA29" s="39"/>
      <c r="AB29" s="39" t="s">
        <v>99</v>
      </c>
      <c r="AC29" s="138"/>
    </row>
    <row r="30" spans="1:29" s="8" customFormat="1" ht="15">
      <c r="A30" s="147" t="s">
        <v>83</v>
      </c>
      <c r="B30" s="143" t="s">
        <v>262</v>
      </c>
      <c r="C30" s="154"/>
      <c r="D30" s="62" t="s">
        <v>21</v>
      </c>
      <c r="E30" s="62"/>
      <c r="F30" s="62"/>
      <c r="G30" s="62"/>
      <c r="H30" s="62"/>
      <c r="I30" s="62"/>
      <c r="J30" s="62"/>
      <c r="K30" s="62"/>
      <c r="L30" s="62"/>
      <c r="M30" s="62"/>
      <c r="N30" s="62" t="s">
        <v>21</v>
      </c>
      <c r="O30" s="62"/>
      <c r="P30" s="62"/>
      <c r="Q30" s="62"/>
      <c r="R30" s="62"/>
      <c r="S30" s="62"/>
      <c r="T30" s="62" t="s">
        <v>21</v>
      </c>
      <c r="U30" s="62"/>
      <c r="V30" s="62"/>
      <c r="W30" s="62"/>
      <c r="X30" s="62"/>
      <c r="Y30" s="62"/>
      <c r="Z30" s="63" t="s">
        <v>21</v>
      </c>
      <c r="AA30" s="39"/>
      <c r="AB30" s="39" t="s">
        <v>82</v>
      </c>
      <c r="AC30" s="138"/>
    </row>
    <row r="31" spans="1:29" s="8" customFormat="1" ht="15">
      <c r="A31" s="147"/>
      <c r="B31" s="143"/>
      <c r="C31" s="155"/>
      <c r="D31" s="64"/>
      <c r="E31" s="64"/>
      <c r="F31" s="64"/>
      <c r="G31" s="64"/>
      <c r="H31" s="64"/>
      <c r="I31" s="64"/>
      <c r="J31" s="64"/>
      <c r="K31" s="64"/>
      <c r="L31" s="64"/>
      <c r="M31" s="64"/>
      <c r="N31" s="64"/>
      <c r="O31" s="64"/>
      <c r="P31" s="64"/>
      <c r="Q31" s="64"/>
      <c r="R31" s="64"/>
      <c r="S31" s="64"/>
      <c r="T31" s="64"/>
      <c r="U31" s="64"/>
      <c r="V31" s="64"/>
      <c r="W31" s="64"/>
      <c r="X31" s="64"/>
      <c r="Y31" s="64"/>
      <c r="Z31" s="65"/>
      <c r="AA31" s="39"/>
      <c r="AB31" s="39"/>
      <c r="AC31" s="138"/>
    </row>
    <row r="32" spans="1:29" ht="15">
      <c r="A32" s="146" t="s">
        <v>80</v>
      </c>
      <c r="B32" s="142" t="s">
        <v>263</v>
      </c>
      <c r="C32" s="154"/>
      <c r="D32" s="49"/>
      <c r="E32" s="49"/>
      <c r="F32" s="49"/>
      <c r="G32" s="49"/>
      <c r="H32" s="49"/>
      <c r="I32" s="49"/>
      <c r="J32" s="49"/>
      <c r="K32" s="49"/>
      <c r="L32" s="49"/>
      <c r="M32" s="49"/>
      <c r="N32" s="49"/>
      <c r="O32" s="49"/>
      <c r="P32" s="49"/>
      <c r="Q32" s="49"/>
      <c r="R32" s="49"/>
      <c r="S32" s="49"/>
      <c r="T32" s="49"/>
      <c r="U32" s="49"/>
      <c r="V32" s="49"/>
      <c r="W32" s="49"/>
      <c r="X32" s="49"/>
      <c r="Y32" s="49"/>
      <c r="Z32" s="50"/>
      <c r="AA32" s="39"/>
      <c r="AB32" s="39"/>
      <c r="AC32" s="138"/>
    </row>
    <row r="33" spans="1:29" ht="30">
      <c r="A33" s="147" t="s">
        <v>100</v>
      </c>
      <c r="B33" s="143" t="s">
        <v>264</v>
      </c>
      <c r="C33" s="154"/>
      <c r="D33" s="62"/>
      <c r="E33" s="62" t="s">
        <v>21</v>
      </c>
      <c r="F33" s="62"/>
      <c r="G33" s="62"/>
      <c r="H33" s="62"/>
      <c r="I33" s="62"/>
      <c r="J33" s="62"/>
      <c r="K33" s="62" t="s">
        <v>21</v>
      </c>
      <c r="L33" s="62"/>
      <c r="M33" s="62"/>
      <c r="N33" s="62"/>
      <c r="O33" s="62"/>
      <c r="P33" s="66"/>
      <c r="Q33" s="62" t="s">
        <v>21</v>
      </c>
      <c r="R33" s="62"/>
      <c r="S33" s="62"/>
      <c r="T33" s="62"/>
      <c r="U33" s="66"/>
      <c r="V33" s="62"/>
      <c r="W33" s="62" t="s">
        <v>21</v>
      </c>
      <c r="X33" s="62"/>
      <c r="Y33" s="62"/>
      <c r="Z33" s="63"/>
      <c r="AA33" s="39"/>
      <c r="AB33" s="39" t="s">
        <v>76</v>
      </c>
      <c r="AC33" s="138" t="s">
        <v>322</v>
      </c>
    </row>
    <row r="34" spans="1:29" ht="30">
      <c r="A34" s="147" t="s">
        <v>101</v>
      </c>
      <c r="B34" s="143" t="s">
        <v>265</v>
      </c>
      <c r="C34" s="154"/>
      <c r="D34" s="62" t="s">
        <v>21</v>
      </c>
      <c r="E34" s="62" t="s">
        <v>21</v>
      </c>
      <c r="F34" s="62" t="s">
        <v>21</v>
      </c>
      <c r="G34" s="62" t="s">
        <v>21</v>
      </c>
      <c r="H34" s="62" t="s">
        <v>21</v>
      </c>
      <c r="I34" s="62" t="s">
        <v>21</v>
      </c>
      <c r="J34" s="62" t="s">
        <v>21</v>
      </c>
      <c r="K34" s="62" t="s">
        <v>21</v>
      </c>
      <c r="L34" s="62" t="s">
        <v>21</v>
      </c>
      <c r="M34" s="62" t="s">
        <v>21</v>
      </c>
      <c r="N34" s="62" t="s">
        <v>21</v>
      </c>
      <c r="O34" s="62" t="s">
        <v>21</v>
      </c>
      <c r="P34" s="62" t="s">
        <v>21</v>
      </c>
      <c r="Q34" s="62" t="s">
        <v>21</v>
      </c>
      <c r="R34" s="62" t="s">
        <v>21</v>
      </c>
      <c r="S34" s="62" t="s">
        <v>21</v>
      </c>
      <c r="T34" s="62" t="s">
        <v>21</v>
      </c>
      <c r="U34" s="62" t="s">
        <v>21</v>
      </c>
      <c r="V34" s="62" t="s">
        <v>21</v>
      </c>
      <c r="W34" s="62" t="s">
        <v>21</v>
      </c>
      <c r="X34" s="62" t="s">
        <v>21</v>
      </c>
      <c r="Y34" s="62" t="s">
        <v>21</v>
      </c>
      <c r="Z34" s="63" t="s">
        <v>21</v>
      </c>
      <c r="AA34" s="39"/>
      <c r="AB34" s="39" t="s">
        <v>76</v>
      </c>
      <c r="AC34" s="138" t="s">
        <v>321</v>
      </c>
    </row>
    <row r="35" spans="1:29" ht="15">
      <c r="A35" s="147"/>
      <c r="B35" s="143"/>
      <c r="C35" s="154"/>
      <c r="D35" s="62"/>
      <c r="E35" s="62"/>
      <c r="F35" s="62"/>
      <c r="G35" s="62"/>
      <c r="H35" s="62"/>
      <c r="I35" s="62"/>
      <c r="J35" s="62"/>
      <c r="K35" s="62"/>
      <c r="L35" s="62"/>
      <c r="M35" s="62"/>
      <c r="N35" s="62"/>
      <c r="O35" s="62"/>
      <c r="P35" s="62"/>
      <c r="Q35" s="62"/>
      <c r="R35" s="62"/>
      <c r="S35" s="62"/>
      <c r="T35" s="62"/>
      <c r="U35" s="62"/>
      <c r="V35" s="62"/>
      <c r="W35" s="62"/>
      <c r="X35" s="62"/>
      <c r="Y35" s="62"/>
      <c r="Z35" s="63"/>
      <c r="AA35" s="39"/>
      <c r="AB35" s="39"/>
      <c r="AC35" s="138"/>
    </row>
    <row r="36" spans="1:29" ht="15">
      <c r="A36" s="146" t="s">
        <v>81</v>
      </c>
      <c r="B36" s="142" t="s">
        <v>266</v>
      </c>
      <c r="C36" s="154"/>
      <c r="D36" s="62"/>
      <c r="E36" s="62"/>
      <c r="F36" s="62"/>
      <c r="G36" s="62"/>
      <c r="H36" s="62"/>
      <c r="I36" s="62"/>
      <c r="J36" s="62"/>
      <c r="K36" s="62"/>
      <c r="L36" s="62"/>
      <c r="M36" s="62"/>
      <c r="N36" s="62"/>
      <c r="O36" s="62"/>
      <c r="P36" s="62"/>
      <c r="Q36" s="62"/>
      <c r="R36" s="62"/>
      <c r="S36" s="62"/>
      <c r="T36" s="62"/>
      <c r="U36" s="62"/>
      <c r="V36" s="62"/>
      <c r="W36" s="62"/>
      <c r="X36" s="62"/>
      <c r="Y36" s="62"/>
      <c r="Z36" s="63"/>
      <c r="AA36" s="39"/>
      <c r="AB36" s="39"/>
      <c r="AC36" s="138"/>
    </row>
    <row r="37" spans="1:29" ht="30">
      <c r="A37" s="147" t="s">
        <v>25</v>
      </c>
      <c r="B37" s="143" t="s">
        <v>267</v>
      </c>
      <c r="C37" s="154"/>
      <c r="D37" s="62" t="s">
        <v>21</v>
      </c>
      <c r="E37" s="62" t="s">
        <v>21</v>
      </c>
      <c r="F37" s="62" t="s">
        <v>21</v>
      </c>
      <c r="G37" s="62" t="s">
        <v>21</v>
      </c>
      <c r="H37" s="62" t="s">
        <v>21</v>
      </c>
      <c r="I37" s="62" t="s">
        <v>21</v>
      </c>
      <c r="J37" s="62" t="s">
        <v>21</v>
      </c>
      <c r="K37" s="62" t="s">
        <v>21</v>
      </c>
      <c r="L37" s="62" t="s">
        <v>21</v>
      </c>
      <c r="M37" s="62" t="s">
        <v>21</v>
      </c>
      <c r="N37" s="62" t="s">
        <v>21</v>
      </c>
      <c r="O37" s="62" t="s">
        <v>21</v>
      </c>
      <c r="P37" s="62" t="s">
        <v>21</v>
      </c>
      <c r="Q37" s="62" t="s">
        <v>21</v>
      </c>
      <c r="R37" s="62" t="s">
        <v>21</v>
      </c>
      <c r="S37" s="62" t="s">
        <v>21</v>
      </c>
      <c r="T37" s="62" t="s">
        <v>21</v>
      </c>
      <c r="U37" s="62" t="s">
        <v>21</v>
      </c>
      <c r="V37" s="62" t="s">
        <v>21</v>
      </c>
      <c r="W37" s="62" t="s">
        <v>21</v>
      </c>
      <c r="X37" s="62" t="s">
        <v>21</v>
      </c>
      <c r="Y37" s="62" t="s">
        <v>21</v>
      </c>
      <c r="Z37" s="63" t="s">
        <v>21</v>
      </c>
      <c r="AA37" s="39"/>
      <c r="AB37" s="39" t="s">
        <v>76</v>
      </c>
      <c r="AC37" s="138" t="s">
        <v>321</v>
      </c>
    </row>
    <row r="38" spans="1:29" ht="30">
      <c r="A38" s="228" t="s">
        <v>152</v>
      </c>
      <c r="B38" s="214" t="s">
        <v>287</v>
      </c>
      <c r="C38" s="154" t="s">
        <v>21</v>
      </c>
      <c r="D38" s="62"/>
      <c r="E38" s="62"/>
      <c r="F38" s="62"/>
      <c r="G38" s="62"/>
      <c r="H38" s="62"/>
      <c r="I38" s="62" t="s">
        <v>21</v>
      </c>
      <c r="J38" s="62" t="s">
        <v>21</v>
      </c>
      <c r="K38" s="62" t="s">
        <v>21</v>
      </c>
      <c r="L38" s="62"/>
      <c r="M38" s="62"/>
      <c r="N38" s="62" t="s">
        <v>21</v>
      </c>
      <c r="O38" s="62"/>
      <c r="P38" s="62"/>
      <c r="Q38" s="62" t="s">
        <v>21</v>
      </c>
      <c r="R38" s="62"/>
      <c r="S38" s="62"/>
      <c r="T38" s="62" t="s">
        <v>21</v>
      </c>
      <c r="U38" s="62"/>
      <c r="V38" s="62"/>
      <c r="W38" s="62" t="s">
        <v>21</v>
      </c>
      <c r="X38" s="62"/>
      <c r="Y38" s="62"/>
      <c r="Z38" s="63" t="s">
        <v>21</v>
      </c>
      <c r="AA38" s="39"/>
      <c r="AB38" s="39" t="s">
        <v>151</v>
      </c>
      <c r="AC38" s="138" t="s">
        <v>323</v>
      </c>
    </row>
    <row r="39" spans="1:29" ht="15">
      <c r="A39" s="147"/>
      <c r="B39" s="143"/>
      <c r="C39" s="154"/>
      <c r="D39" s="62"/>
      <c r="E39" s="62"/>
      <c r="F39" s="62"/>
      <c r="G39" s="62"/>
      <c r="H39" s="62"/>
      <c r="I39" s="62"/>
      <c r="J39" s="62"/>
      <c r="K39" s="62"/>
      <c r="L39" s="62"/>
      <c r="M39" s="62"/>
      <c r="N39" s="62"/>
      <c r="O39" s="62"/>
      <c r="P39" s="62"/>
      <c r="Q39" s="62"/>
      <c r="R39" s="62"/>
      <c r="S39" s="62"/>
      <c r="T39" s="62"/>
      <c r="U39" s="62"/>
      <c r="V39" s="62"/>
      <c r="W39" s="62"/>
      <c r="X39" s="62"/>
      <c r="Y39" s="62"/>
      <c r="Z39" s="63"/>
      <c r="AA39" s="39"/>
      <c r="AB39" s="39"/>
      <c r="AC39" s="138"/>
    </row>
    <row r="40" spans="1:29" ht="15">
      <c r="A40" s="146" t="s">
        <v>77</v>
      </c>
      <c r="B40" s="142" t="s">
        <v>268</v>
      </c>
      <c r="C40" s="156"/>
      <c r="D40" s="66"/>
      <c r="E40" s="66"/>
      <c r="F40" s="66"/>
      <c r="G40" s="66"/>
      <c r="H40" s="66"/>
      <c r="I40" s="66"/>
      <c r="J40" s="66"/>
      <c r="K40" s="66"/>
      <c r="L40" s="66"/>
      <c r="M40" s="66"/>
      <c r="N40" s="66"/>
      <c r="O40" s="66"/>
      <c r="P40" s="66"/>
      <c r="Q40" s="66"/>
      <c r="R40" s="66"/>
      <c r="S40" s="66"/>
      <c r="T40" s="66"/>
      <c r="U40" s="66"/>
      <c r="V40" s="66"/>
      <c r="W40" s="66"/>
      <c r="X40" s="66"/>
      <c r="Y40" s="66"/>
      <c r="Z40" s="67"/>
      <c r="AA40" s="36"/>
      <c r="AB40" s="36"/>
      <c r="AC40" s="41"/>
    </row>
    <row r="41" spans="1:29" ht="15">
      <c r="A41" s="148" t="s">
        <v>130</v>
      </c>
      <c r="B41" s="144" t="s">
        <v>269</v>
      </c>
      <c r="C41" s="154"/>
      <c r="D41" s="62"/>
      <c r="E41" s="62"/>
      <c r="F41" s="62"/>
      <c r="G41" s="62"/>
      <c r="H41" s="62"/>
      <c r="I41" s="62"/>
      <c r="J41" s="62"/>
      <c r="K41" s="62" t="s">
        <v>21</v>
      </c>
      <c r="L41" s="62"/>
      <c r="M41" s="62"/>
      <c r="N41" s="62" t="s">
        <v>21</v>
      </c>
      <c r="O41" s="62"/>
      <c r="P41" s="62"/>
      <c r="Q41" s="62" t="s">
        <v>21</v>
      </c>
      <c r="R41" s="62"/>
      <c r="S41" s="62"/>
      <c r="T41" s="62" t="s">
        <v>21</v>
      </c>
      <c r="U41" s="62"/>
      <c r="V41" s="62"/>
      <c r="W41" s="62" t="s">
        <v>21</v>
      </c>
      <c r="X41" s="62"/>
      <c r="Y41" s="62"/>
      <c r="Z41" s="63" t="s">
        <v>21</v>
      </c>
      <c r="AA41" s="39"/>
      <c r="AB41" s="39" t="s">
        <v>24</v>
      </c>
      <c r="AC41" s="138" t="s">
        <v>324</v>
      </c>
    </row>
    <row r="42" spans="1:29" ht="15">
      <c r="A42" s="147"/>
      <c r="B42" s="143"/>
      <c r="C42" s="154"/>
      <c r="D42" s="62"/>
      <c r="E42" s="62"/>
      <c r="F42" s="62"/>
      <c r="G42" s="62"/>
      <c r="H42" s="62"/>
      <c r="I42" s="62"/>
      <c r="J42" s="62"/>
      <c r="K42" s="62"/>
      <c r="L42" s="62"/>
      <c r="M42" s="62"/>
      <c r="N42" s="62"/>
      <c r="O42" s="62"/>
      <c r="P42" s="62"/>
      <c r="Q42" s="62"/>
      <c r="R42" s="62"/>
      <c r="S42" s="62"/>
      <c r="T42" s="62"/>
      <c r="U42" s="62"/>
      <c r="V42" s="62"/>
      <c r="W42" s="62"/>
      <c r="X42" s="62"/>
      <c r="Y42" s="62"/>
      <c r="Z42" s="63"/>
      <c r="AA42" s="36"/>
      <c r="AB42" s="36"/>
      <c r="AC42" s="41"/>
    </row>
    <row r="43" spans="1:29" ht="15">
      <c r="A43" s="146" t="s">
        <v>78</v>
      </c>
      <c r="B43" s="142" t="s">
        <v>270</v>
      </c>
      <c r="C43" s="154"/>
      <c r="D43" s="62"/>
      <c r="E43" s="62"/>
      <c r="F43" s="62"/>
      <c r="G43" s="62"/>
      <c r="H43" s="62"/>
      <c r="I43" s="62"/>
      <c r="J43" s="62"/>
      <c r="K43" s="62"/>
      <c r="L43" s="62"/>
      <c r="M43" s="62"/>
      <c r="N43" s="62"/>
      <c r="O43" s="62"/>
      <c r="P43" s="62"/>
      <c r="Q43" s="62"/>
      <c r="R43" s="62"/>
      <c r="S43" s="62"/>
      <c r="T43" s="62"/>
      <c r="U43" s="62"/>
      <c r="V43" s="62"/>
      <c r="W43" s="62"/>
      <c r="X43" s="62"/>
      <c r="Y43" s="62"/>
      <c r="Z43" s="63"/>
      <c r="AA43" s="36"/>
      <c r="AB43" s="36"/>
      <c r="AC43" s="41"/>
    </row>
    <row r="44" spans="1:29" ht="15">
      <c r="A44" s="148" t="s">
        <v>131</v>
      </c>
      <c r="B44" s="144" t="s">
        <v>271</v>
      </c>
      <c r="C44" s="154" t="s">
        <v>21</v>
      </c>
      <c r="D44" s="62"/>
      <c r="E44" s="62"/>
      <c r="F44" s="62"/>
      <c r="G44" s="62"/>
      <c r="H44" s="62"/>
      <c r="I44" s="62"/>
      <c r="J44" s="62"/>
      <c r="K44" s="62" t="s">
        <v>21</v>
      </c>
      <c r="L44" s="62"/>
      <c r="M44" s="62"/>
      <c r="N44" s="62" t="s">
        <v>21</v>
      </c>
      <c r="O44" s="62"/>
      <c r="P44" s="62"/>
      <c r="Q44" s="62" t="s">
        <v>21</v>
      </c>
      <c r="R44" s="62"/>
      <c r="S44" s="62"/>
      <c r="T44" s="62" t="s">
        <v>21</v>
      </c>
      <c r="U44" s="62"/>
      <c r="V44" s="62"/>
      <c r="W44" s="62" t="s">
        <v>21</v>
      </c>
      <c r="X44" s="62"/>
      <c r="Y44" s="62"/>
      <c r="Z44" s="63" t="s">
        <v>21</v>
      </c>
      <c r="AA44" s="39" t="s">
        <v>21</v>
      </c>
      <c r="AB44" s="39" t="s">
        <v>24</v>
      </c>
      <c r="AC44" s="138" t="s">
        <v>324</v>
      </c>
    </row>
    <row r="45" spans="1:29" ht="15">
      <c r="A45" s="148"/>
      <c r="B45" s="144"/>
      <c r="C45" s="154"/>
      <c r="D45" s="62"/>
      <c r="E45" s="62"/>
      <c r="F45" s="62"/>
      <c r="G45" s="62"/>
      <c r="H45" s="62"/>
      <c r="I45" s="62"/>
      <c r="J45" s="62"/>
      <c r="K45" s="62"/>
      <c r="L45" s="62"/>
      <c r="M45" s="62"/>
      <c r="N45" s="62"/>
      <c r="O45" s="62"/>
      <c r="P45" s="62"/>
      <c r="Q45" s="62"/>
      <c r="R45" s="62"/>
      <c r="S45" s="62"/>
      <c r="T45" s="62"/>
      <c r="U45" s="62"/>
      <c r="V45" s="62"/>
      <c r="W45" s="62"/>
      <c r="X45" s="62"/>
      <c r="Y45" s="62"/>
      <c r="Z45" s="63"/>
      <c r="AA45" s="39"/>
      <c r="AB45" s="39"/>
      <c r="AC45" s="138"/>
    </row>
    <row r="46" spans="1:29" ht="15">
      <c r="A46" s="149" t="s">
        <v>123</v>
      </c>
      <c r="B46" s="145" t="s">
        <v>272</v>
      </c>
      <c r="C46" s="154"/>
      <c r="D46" s="62"/>
      <c r="E46" s="62"/>
      <c r="F46" s="62"/>
      <c r="G46" s="62"/>
      <c r="H46" s="62"/>
      <c r="I46" s="62"/>
      <c r="J46" s="62"/>
      <c r="K46" s="62"/>
      <c r="L46" s="62"/>
      <c r="M46" s="62"/>
      <c r="N46" s="62"/>
      <c r="O46" s="62"/>
      <c r="P46" s="62"/>
      <c r="Q46" s="62"/>
      <c r="R46" s="62"/>
      <c r="S46" s="62"/>
      <c r="T46" s="62"/>
      <c r="U46" s="62"/>
      <c r="V46" s="62"/>
      <c r="W46" s="62"/>
      <c r="X46" s="62"/>
      <c r="Y46" s="62"/>
      <c r="Z46" s="63"/>
      <c r="AA46" s="39"/>
      <c r="AB46" s="39"/>
      <c r="AC46" s="138"/>
    </row>
    <row r="47" spans="1:29" ht="15">
      <c r="A47" s="148" t="s">
        <v>131</v>
      </c>
      <c r="B47" s="144" t="s">
        <v>273</v>
      </c>
      <c r="C47" s="154"/>
      <c r="D47" s="62"/>
      <c r="E47" s="62"/>
      <c r="F47" s="62"/>
      <c r="G47" s="62"/>
      <c r="H47" s="62"/>
      <c r="I47" s="62"/>
      <c r="J47" s="62"/>
      <c r="K47" s="62" t="s">
        <v>21</v>
      </c>
      <c r="L47" s="62"/>
      <c r="M47" s="62"/>
      <c r="N47" s="62"/>
      <c r="O47" s="62"/>
      <c r="P47" s="62"/>
      <c r="Q47" s="62" t="s">
        <v>21</v>
      </c>
      <c r="R47" s="62"/>
      <c r="S47" s="62"/>
      <c r="T47" s="62"/>
      <c r="U47" s="62"/>
      <c r="V47" s="62"/>
      <c r="W47" s="62"/>
      <c r="X47" s="62"/>
      <c r="Y47" s="62"/>
      <c r="Z47" s="63"/>
      <c r="AA47" s="39" t="s">
        <v>21</v>
      </c>
      <c r="AB47" s="39" t="s">
        <v>124</v>
      </c>
      <c r="AC47" s="138" t="s">
        <v>324</v>
      </c>
    </row>
    <row r="48" spans="1:29" ht="15">
      <c r="A48" s="148"/>
      <c r="B48" s="144"/>
      <c r="C48" s="154"/>
      <c r="D48" s="62"/>
      <c r="E48" s="62"/>
      <c r="F48" s="62"/>
      <c r="G48" s="62"/>
      <c r="H48" s="62"/>
      <c r="I48" s="62"/>
      <c r="J48" s="62"/>
      <c r="K48" s="62"/>
      <c r="L48" s="62"/>
      <c r="M48" s="62"/>
      <c r="N48" s="62"/>
      <c r="O48" s="62"/>
      <c r="P48" s="62"/>
      <c r="Q48" s="62"/>
      <c r="R48" s="62"/>
      <c r="S48" s="62"/>
      <c r="T48" s="62"/>
      <c r="U48" s="62"/>
      <c r="V48" s="62"/>
      <c r="W48" s="62"/>
      <c r="X48" s="62"/>
      <c r="Y48" s="62"/>
      <c r="Z48" s="63"/>
      <c r="AA48" s="39"/>
      <c r="AB48" s="39"/>
      <c r="AC48" s="138"/>
    </row>
    <row r="49" spans="1:29" ht="17.25">
      <c r="A49" s="149" t="s">
        <v>104</v>
      </c>
      <c r="B49" s="145" t="s">
        <v>104</v>
      </c>
      <c r="C49" s="154"/>
      <c r="D49" s="62"/>
      <c r="E49" s="62"/>
      <c r="F49" s="62"/>
      <c r="G49" s="62"/>
      <c r="H49" s="62"/>
      <c r="I49" s="62"/>
      <c r="J49" s="62"/>
      <c r="K49" s="62"/>
      <c r="L49" s="62"/>
      <c r="M49" s="62"/>
      <c r="N49" s="62"/>
      <c r="O49" s="62"/>
      <c r="P49" s="62"/>
      <c r="Q49" s="62"/>
      <c r="R49" s="62"/>
      <c r="S49" s="62"/>
      <c r="T49" s="62"/>
      <c r="U49" s="62"/>
      <c r="V49" s="62"/>
      <c r="W49" s="62"/>
      <c r="X49" s="62"/>
      <c r="Y49" s="62"/>
      <c r="Z49" s="63"/>
      <c r="AA49" s="39"/>
      <c r="AB49" s="39"/>
      <c r="AC49" s="138"/>
    </row>
    <row r="50" spans="1:29" ht="15">
      <c r="A50" s="148" t="s">
        <v>87</v>
      </c>
      <c r="B50" s="144" t="s">
        <v>274</v>
      </c>
      <c r="C50" s="154">
        <f aca="true" t="shared" si="2" ref="C50:Z50">+C41</f>
        <v>0</v>
      </c>
      <c r="D50" s="62">
        <f t="shared" si="2"/>
        <v>0</v>
      </c>
      <c r="E50" s="62">
        <f t="shared" si="2"/>
        <v>0</v>
      </c>
      <c r="F50" s="62">
        <f t="shared" si="2"/>
        <v>0</v>
      </c>
      <c r="G50" s="62">
        <f t="shared" si="2"/>
        <v>0</v>
      </c>
      <c r="H50" s="62">
        <f t="shared" si="2"/>
        <v>0</v>
      </c>
      <c r="I50" s="62">
        <f t="shared" si="2"/>
        <v>0</v>
      </c>
      <c r="J50" s="62">
        <f t="shared" si="2"/>
        <v>0</v>
      </c>
      <c r="K50" s="62" t="str">
        <f t="shared" si="2"/>
        <v>x</v>
      </c>
      <c r="L50" s="62">
        <f t="shared" si="2"/>
        <v>0</v>
      </c>
      <c r="M50" s="62">
        <f t="shared" si="2"/>
        <v>0</v>
      </c>
      <c r="N50" s="62" t="str">
        <f t="shared" si="2"/>
        <v>x</v>
      </c>
      <c r="O50" s="62">
        <f t="shared" si="2"/>
        <v>0</v>
      </c>
      <c r="P50" s="62">
        <f t="shared" si="2"/>
        <v>0</v>
      </c>
      <c r="Q50" s="62" t="str">
        <f t="shared" si="2"/>
        <v>x</v>
      </c>
      <c r="R50" s="62">
        <f t="shared" si="2"/>
        <v>0</v>
      </c>
      <c r="S50" s="62">
        <f t="shared" si="2"/>
        <v>0</v>
      </c>
      <c r="T50" s="62" t="str">
        <f t="shared" si="2"/>
        <v>x</v>
      </c>
      <c r="U50" s="62">
        <f t="shared" si="2"/>
        <v>0</v>
      </c>
      <c r="V50" s="62">
        <f t="shared" si="2"/>
        <v>0</v>
      </c>
      <c r="W50" s="62" t="str">
        <f t="shared" si="2"/>
        <v>x</v>
      </c>
      <c r="X50" s="62">
        <f t="shared" si="2"/>
        <v>0</v>
      </c>
      <c r="Y50" s="62">
        <f t="shared" si="2"/>
        <v>0</v>
      </c>
      <c r="Z50" s="63" t="str">
        <f t="shared" si="2"/>
        <v>x</v>
      </c>
      <c r="AA50" s="39" t="s">
        <v>21</v>
      </c>
      <c r="AB50" s="39" t="s">
        <v>24</v>
      </c>
      <c r="AC50" s="138" t="s">
        <v>107</v>
      </c>
    </row>
    <row r="51" spans="1:29" ht="15">
      <c r="A51" s="147" t="s">
        <v>85</v>
      </c>
      <c r="B51" s="143" t="s">
        <v>275</v>
      </c>
      <c r="C51" s="154">
        <f>+C33</f>
        <v>0</v>
      </c>
      <c r="D51" s="62">
        <f aca="true" t="shared" si="3" ref="D51:Z51">+D33</f>
        <v>0</v>
      </c>
      <c r="E51" s="62" t="str">
        <f t="shared" si="3"/>
        <v>x</v>
      </c>
      <c r="F51" s="62">
        <f t="shared" si="3"/>
        <v>0</v>
      </c>
      <c r="G51" s="62">
        <f t="shared" si="3"/>
        <v>0</v>
      </c>
      <c r="H51" s="62">
        <f t="shared" si="3"/>
        <v>0</v>
      </c>
      <c r="I51" s="62">
        <f t="shared" si="3"/>
        <v>0</v>
      </c>
      <c r="J51" s="62">
        <f t="shared" si="3"/>
        <v>0</v>
      </c>
      <c r="K51" s="62" t="str">
        <f t="shared" si="3"/>
        <v>x</v>
      </c>
      <c r="L51" s="62">
        <f t="shared" si="3"/>
        <v>0</v>
      </c>
      <c r="M51" s="62">
        <f t="shared" si="3"/>
        <v>0</v>
      </c>
      <c r="N51" s="62">
        <f t="shared" si="3"/>
        <v>0</v>
      </c>
      <c r="O51" s="62">
        <f t="shared" si="3"/>
        <v>0</v>
      </c>
      <c r="P51" s="62">
        <f t="shared" si="3"/>
        <v>0</v>
      </c>
      <c r="Q51" s="62" t="str">
        <f t="shared" si="3"/>
        <v>x</v>
      </c>
      <c r="R51" s="62">
        <f t="shared" si="3"/>
        <v>0</v>
      </c>
      <c r="S51" s="62">
        <f t="shared" si="3"/>
        <v>0</v>
      </c>
      <c r="T51" s="62">
        <f t="shared" si="3"/>
        <v>0</v>
      </c>
      <c r="U51" s="62">
        <f t="shared" si="3"/>
        <v>0</v>
      </c>
      <c r="V51" s="62">
        <f t="shared" si="3"/>
        <v>0</v>
      </c>
      <c r="W51" s="62" t="str">
        <f t="shared" si="3"/>
        <v>x</v>
      </c>
      <c r="X51" s="62">
        <f t="shared" si="3"/>
        <v>0</v>
      </c>
      <c r="Y51" s="62">
        <f t="shared" si="3"/>
        <v>0</v>
      </c>
      <c r="Z51" s="63">
        <f t="shared" si="3"/>
        <v>0</v>
      </c>
      <c r="AA51" s="39" t="s">
        <v>21</v>
      </c>
      <c r="AB51" s="39" t="s">
        <v>24</v>
      </c>
      <c r="AC51" s="138" t="s">
        <v>107</v>
      </c>
    </row>
    <row r="52" spans="1:29" ht="15">
      <c r="A52" s="148" t="s">
        <v>86</v>
      </c>
      <c r="B52" s="144" t="s">
        <v>276</v>
      </c>
      <c r="C52" s="154" t="str">
        <f>+C44</f>
        <v>x</v>
      </c>
      <c r="D52" s="62">
        <f aca="true" t="shared" si="4" ref="D52:Z52">+D44</f>
        <v>0</v>
      </c>
      <c r="E52" s="62">
        <f t="shared" si="4"/>
        <v>0</v>
      </c>
      <c r="F52" s="62">
        <f t="shared" si="4"/>
        <v>0</v>
      </c>
      <c r="G52" s="62">
        <f t="shared" si="4"/>
        <v>0</v>
      </c>
      <c r="H52" s="62">
        <f t="shared" si="4"/>
        <v>0</v>
      </c>
      <c r="I52" s="62">
        <f t="shared" si="4"/>
        <v>0</v>
      </c>
      <c r="J52" s="62">
        <f t="shared" si="4"/>
        <v>0</v>
      </c>
      <c r="K52" s="62" t="str">
        <f t="shared" si="4"/>
        <v>x</v>
      </c>
      <c r="L52" s="62">
        <f t="shared" si="4"/>
        <v>0</v>
      </c>
      <c r="M52" s="62">
        <f t="shared" si="4"/>
        <v>0</v>
      </c>
      <c r="N52" s="62" t="str">
        <f t="shared" si="4"/>
        <v>x</v>
      </c>
      <c r="O52" s="62">
        <f t="shared" si="4"/>
        <v>0</v>
      </c>
      <c r="P52" s="62">
        <f t="shared" si="4"/>
        <v>0</v>
      </c>
      <c r="Q52" s="62" t="str">
        <f t="shared" si="4"/>
        <v>x</v>
      </c>
      <c r="R52" s="62">
        <f t="shared" si="4"/>
        <v>0</v>
      </c>
      <c r="S52" s="62">
        <f t="shared" si="4"/>
        <v>0</v>
      </c>
      <c r="T52" s="62" t="str">
        <f t="shared" si="4"/>
        <v>x</v>
      </c>
      <c r="U52" s="62">
        <f t="shared" si="4"/>
        <v>0</v>
      </c>
      <c r="V52" s="62">
        <f t="shared" si="4"/>
        <v>0</v>
      </c>
      <c r="W52" s="62" t="str">
        <f t="shared" si="4"/>
        <v>x</v>
      </c>
      <c r="X52" s="62">
        <f t="shared" si="4"/>
        <v>0</v>
      </c>
      <c r="Y52" s="62">
        <f t="shared" si="4"/>
        <v>0</v>
      </c>
      <c r="Z52" s="63" t="str">
        <f t="shared" si="4"/>
        <v>x</v>
      </c>
      <c r="AA52" s="39" t="s">
        <v>21</v>
      </c>
      <c r="AB52" s="39" t="s">
        <v>24</v>
      </c>
      <c r="AC52" s="138" t="s">
        <v>107</v>
      </c>
    </row>
    <row r="53" spans="1:29" ht="15">
      <c r="A53" s="147" t="s">
        <v>84</v>
      </c>
      <c r="B53" s="143" t="s">
        <v>277</v>
      </c>
      <c r="C53" s="154">
        <f aca="true" t="shared" si="5" ref="C53:Z53">+C17</f>
        <v>0</v>
      </c>
      <c r="D53" s="62" t="str">
        <f t="shared" si="5"/>
        <v>x</v>
      </c>
      <c r="E53" s="62" t="str">
        <f t="shared" si="5"/>
        <v>x</v>
      </c>
      <c r="F53" s="62" t="str">
        <f t="shared" si="5"/>
        <v>x</v>
      </c>
      <c r="G53" s="62" t="str">
        <f t="shared" si="5"/>
        <v>x</v>
      </c>
      <c r="H53" s="62" t="str">
        <f t="shared" si="5"/>
        <v>x</v>
      </c>
      <c r="I53" s="62" t="str">
        <f t="shared" si="5"/>
        <v>x</v>
      </c>
      <c r="J53" s="62" t="str">
        <f t="shared" si="5"/>
        <v>x</v>
      </c>
      <c r="K53" s="62" t="str">
        <f t="shared" si="5"/>
        <v>x</v>
      </c>
      <c r="L53" s="62" t="str">
        <f t="shared" si="5"/>
        <v>x</v>
      </c>
      <c r="M53" s="62" t="str">
        <f t="shared" si="5"/>
        <v>x</v>
      </c>
      <c r="N53" s="62" t="str">
        <f t="shared" si="5"/>
        <v>x</v>
      </c>
      <c r="O53" s="62">
        <f t="shared" si="5"/>
        <v>0</v>
      </c>
      <c r="P53" s="62">
        <f t="shared" si="5"/>
        <v>0</v>
      </c>
      <c r="Q53" s="62" t="str">
        <f t="shared" si="5"/>
        <v>x</v>
      </c>
      <c r="R53" s="62">
        <f t="shared" si="5"/>
        <v>0</v>
      </c>
      <c r="S53" s="62">
        <f t="shared" si="5"/>
        <v>0</v>
      </c>
      <c r="T53" s="62" t="str">
        <f t="shared" si="5"/>
        <v>x</v>
      </c>
      <c r="U53" s="62">
        <f t="shared" si="5"/>
        <v>0</v>
      </c>
      <c r="V53" s="62">
        <f t="shared" si="5"/>
        <v>0</v>
      </c>
      <c r="W53" s="62" t="str">
        <f t="shared" si="5"/>
        <v>x</v>
      </c>
      <c r="X53" s="62">
        <f t="shared" si="5"/>
        <v>0</v>
      </c>
      <c r="Y53" s="62">
        <f t="shared" si="5"/>
        <v>0</v>
      </c>
      <c r="Z53" s="63" t="str">
        <f t="shared" si="5"/>
        <v>x</v>
      </c>
      <c r="AA53" s="39" t="s">
        <v>21</v>
      </c>
      <c r="AB53" s="39" t="s">
        <v>24</v>
      </c>
      <c r="AC53" s="138" t="s">
        <v>107</v>
      </c>
    </row>
    <row r="54" spans="1:29" ht="15">
      <c r="A54" s="148"/>
      <c r="B54" s="144"/>
      <c r="C54" s="154"/>
      <c r="D54" s="62"/>
      <c r="E54" s="62"/>
      <c r="F54" s="62"/>
      <c r="G54" s="62"/>
      <c r="H54" s="62"/>
      <c r="I54" s="62"/>
      <c r="J54" s="62"/>
      <c r="K54" s="62"/>
      <c r="L54" s="62"/>
      <c r="M54" s="62"/>
      <c r="N54" s="62"/>
      <c r="O54" s="62"/>
      <c r="P54" s="62"/>
      <c r="Q54" s="62"/>
      <c r="R54" s="62"/>
      <c r="S54" s="62"/>
      <c r="T54" s="62"/>
      <c r="U54" s="62"/>
      <c r="V54" s="62"/>
      <c r="W54" s="62"/>
      <c r="X54" s="62"/>
      <c r="Y54" s="62"/>
      <c r="Z54" s="63"/>
      <c r="AA54" s="39"/>
      <c r="AB54" s="39"/>
      <c r="AC54" s="138"/>
    </row>
    <row r="55" spans="1:29" ht="20.25" customHeight="1">
      <c r="A55" s="149" t="s">
        <v>109</v>
      </c>
      <c r="B55" s="145" t="s">
        <v>278</v>
      </c>
      <c r="C55" s="154"/>
      <c r="D55" s="62"/>
      <c r="E55" s="62"/>
      <c r="F55" s="62"/>
      <c r="G55" s="62"/>
      <c r="H55" s="62"/>
      <c r="I55" s="62"/>
      <c r="J55" s="62"/>
      <c r="K55" s="62"/>
      <c r="L55" s="62"/>
      <c r="M55" s="62"/>
      <c r="N55" s="62"/>
      <c r="O55" s="62"/>
      <c r="P55" s="62"/>
      <c r="Q55" s="62"/>
      <c r="R55" s="62"/>
      <c r="S55" s="62"/>
      <c r="T55" s="62"/>
      <c r="U55" s="62"/>
      <c r="V55" s="62"/>
      <c r="W55" s="62"/>
      <c r="X55" s="62"/>
      <c r="Y55" s="62"/>
      <c r="Z55" s="63"/>
      <c r="AA55" s="39"/>
      <c r="AB55" s="39"/>
      <c r="AC55" s="138"/>
    </row>
    <row r="56" spans="1:29" ht="15">
      <c r="A56" s="148" t="s">
        <v>110</v>
      </c>
      <c r="B56" s="144" t="s">
        <v>279</v>
      </c>
      <c r="C56" s="154"/>
      <c r="D56" s="62">
        <f aca="true" t="shared" si="6" ref="D56:Z56">+D50</f>
        <v>0</v>
      </c>
      <c r="E56" s="62">
        <f t="shared" si="6"/>
        <v>0</v>
      </c>
      <c r="F56" s="62">
        <f t="shared" si="6"/>
        <v>0</v>
      </c>
      <c r="G56" s="62">
        <f t="shared" si="6"/>
        <v>0</v>
      </c>
      <c r="H56" s="62">
        <f t="shared" si="6"/>
        <v>0</v>
      </c>
      <c r="I56" s="62">
        <f t="shared" si="6"/>
        <v>0</v>
      </c>
      <c r="J56" s="62">
        <f t="shared" si="6"/>
        <v>0</v>
      </c>
      <c r="K56" s="62" t="str">
        <f t="shared" si="6"/>
        <v>x</v>
      </c>
      <c r="L56" s="62">
        <f t="shared" si="6"/>
        <v>0</v>
      </c>
      <c r="M56" s="62">
        <f t="shared" si="6"/>
        <v>0</v>
      </c>
      <c r="N56" s="62" t="str">
        <f t="shared" si="6"/>
        <v>x</v>
      </c>
      <c r="O56" s="62">
        <f t="shared" si="6"/>
        <v>0</v>
      </c>
      <c r="P56" s="62">
        <f t="shared" si="6"/>
        <v>0</v>
      </c>
      <c r="Q56" s="62" t="str">
        <f t="shared" si="6"/>
        <v>x</v>
      </c>
      <c r="R56" s="62">
        <f t="shared" si="6"/>
        <v>0</v>
      </c>
      <c r="S56" s="62">
        <f t="shared" si="6"/>
        <v>0</v>
      </c>
      <c r="T56" s="62" t="str">
        <f t="shared" si="6"/>
        <v>x</v>
      </c>
      <c r="U56" s="62">
        <f t="shared" si="6"/>
        <v>0</v>
      </c>
      <c r="V56" s="62">
        <f t="shared" si="6"/>
        <v>0</v>
      </c>
      <c r="W56" s="62" t="str">
        <f t="shared" si="6"/>
        <v>x</v>
      </c>
      <c r="X56" s="62">
        <f t="shared" si="6"/>
        <v>0</v>
      </c>
      <c r="Y56" s="62">
        <f t="shared" si="6"/>
        <v>0</v>
      </c>
      <c r="Z56" s="63" t="str">
        <f t="shared" si="6"/>
        <v>x</v>
      </c>
      <c r="AA56" s="39" t="s">
        <v>21</v>
      </c>
      <c r="AB56" s="39" t="s">
        <v>24</v>
      </c>
      <c r="AC56" s="138" t="s">
        <v>325</v>
      </c>
    </row>
    <row r="57" spans="1:29" ht="15">
      <c r="A57" s="148" t="s">
        <v>111</v>
      </c>
      <c r="B57" s="144" t="s">
        <v>280</v>
      </c>
      <c r="C57" s="154"/>
      <c r="D57" s="62">
        <f aca="true" t="shared" si="7" ref="D57:Z57">+D51</f>
        <v>0</v>
      </c>
      <c r="E57" s="62" t="str">
        <f t="shared" si="7"/>
        <v>x</v>
      </c>
      <c r="F57" s="62">
        <f t="shared" si="7"/>
        <v>0</v>
      </c>
      <c r="G57" s="62">
        <f t="shared" si="7"/>
        <v>0</v>
      </c>
      <c r="H57" s="62">
        <f t="shared" si="7"/>
        <v>0</v>
      </c>
      <c r="I57" s="62">
        <f t="shared" si="7"/>
        <v>0</v>
      </c>
      <c r="J57" s="62">
        <f t="shared" si="7"/>
        <v>0</v>
      </c>
      <c r="K57" s="62" t="str">
        <f t="shared" si="7"/>
        <v>x</v>
      </c>
      <c r="L57" s="62">
        <f t="shared" si="7"/>
        <v>0</v>
      </c>
      <c r="M57" s="62">
        <f t="shared" si="7"/>
        <v>0</v>
      </c>
      <c r="N57" s="62">
        <f t="shared" si="7"/>
        <v>0</v>
      </c>
      <c r="O57" s="62">
        <f t="shared" si="7"/>
        <v>0</v>
      </c>
      <c r="P57" s="62">
        <f t="shared" si="7"/>
        <v>0</v>
      </c>
      <c r="Q57" s="62" t="str">
        <f t="shared" si="7"/>
        <v>x</v>
      </c>
      <c r="R57" s="62">
        <f t="shared" si="7"/>
        <v>0</v>
      </c>
      <c r="S57" s="62">
        <f t="shared" si="7"/>
        <v>0</v>
      </c>
      <c r="T57" s="62">
        <f t="shared" si="7"/>
        <v>0</v>
      </c>
      <c r="U57" s="62">
        <f t="shared" si="7"/>
        <v>0</v>
      </c>
      <c r="V57" s="62">
        <f t="shared" si="7"/>
        <v>0</v>
      </c>
      <c r="W57" s="62" t="str">
        <f t="shared" si="7"/>
        <v>x</v>
      </c>
      <c r="X57" s="62">
        <f t="shared" si="7"/>
        <v>0</v>
      </c>
      <c r="Y57" s="62">
        <f t="shared" si="7"/>
        <v>0</v>
      </c>
      <c r="Z57" s="63">
        <f t="shared" si="7"/>
        <v>0</v>
      </c>
      <c r="AA57" s="39" t="s">
        <v>21</v>
      </c>
      <c r="AB57" s="39" t="s">
        <v>24</v>
      </c>
      <c r="AC57" s="138" t="s">
        <v>325</v>
      </c>
    </row>
    <row r="58" spans="1:29" ht="15">
      <c r="A58" s="148" t="s">
        <v>112</v>
      </c>
      <c r="B58" s="144" t="s">
        <v>281</v>
      </c>
      <c r="C58" s="154"/>
      <c r="D58" s="62" t="str">
        <f aca="true" t="shared" si="8" ref="D58:Z58">+D30</f>
        <v>x</v>
      </c>
      <c r="E58" s="62">
        <f t="shared" si="8"/>
        <v>0</v>
      </c>
      <c r="F58" s="62">
        <f t="shared" si="8"/>
        <v>0</v>
      </c>
      <c r="G58" s="62">
        <f t="shared" si="8"/>
        <v>0</v>
      </c>
      <c r="H58" s="62">
        <f t="shared" si="8"/>
        <v>0</v>
      </c>
      <c r="I58" s="62">
        <f t="shared" si="8"/>
        <v>0</v>
      </c>
      <c r="J58" s="62">
        <f t="shared" si="8"/>
        <v>0</v>
      </c>
      <c r="K58" s="62">
        <f t="shared" si="8"/>
        <v>0</v>
      </c>
      <c r="L58" s="62">
        <f t="shared" si="8"/>
        <v>0</v>
      </c>
      <c r="M58" s="62">
        <f t="shared" si="8"/>
        <v>0</v>
      </c>
      <c r="N58" s="62" t="str">
        <f t="shared" si="8"/>
        <v>x</v>
      </c>
      <c r="O58" s="62">
        <f t="shared" si="8"/>
        <v>0</v>
      </c>
      <c r="P58" s="62">
        <f t="shared" si="8"/>
        <v>0</v>
      </c>
      <c r="Q58" s="62">
        <f t="shared" si="8"/>
        <v>0</v>
      </c>
      <c r="R58" s="62">
        <f t="shared" si="8"/>
        <v>0</v>
      </c>
      <c r="S58" s="62">
        <f t="shared" si="8"/>
        <v>0</v>
      </c>
      <c r="T58" s="62" t="str">
        <f t="shared" si="8"/>
        <v>x</v>
      </c>
      <c r="U58" s="62">
        <f t="shared" si="8"/>
        <v>0</v>
      </c>
      <c r="V58" s="62">
        <f t="shared" si="8"/>
        <v>0</v>
      </c>
      <c r="W58" s="62">
        <f t="shared" si="8"/>
        <v>0</v>
      </c>
      <c r="X58" s="62">
        <f t="shared" si="8"/>
        <v>0</v>
      </c>
      <c r="Y58" s="62">
        <f t="shared" si="8"/>
        <v>0</v>
      </c>
      <c r="Z58" s="63" t="str">
        <f t="shared" si="8"/>
        <v>x</v>
      </c>
      <c r="AA58" s="39" t="s">
        <v>21</v>
      </c>
      <c r="AB58" s="39" t="s">
        <v>24</v>
      </c>
      <c r="AC58" s="138" t="s">
        <v>325</v>
      </c>
    </row>
    <row r="59" spans="1:29" ht="15">
      <c r="A59" s="148" t="s">
        <v>113</v>
      </c>
      <c r="B59" s="144" t="s">
        <v>282</v>
      </c>
      <c r="C59" s="154"/>
      <c r="D59" s="62">
        <f aca="true" t="shared" si="9" ref="D59:Z59">+D52</f>
        <v>0</v>
      </c>
      <c r="E59" s="62">
        <f t="shared" si="9"/>
        <v>0</v>
      </c>
      <c r="F59" s="62">
        <f t="shared" si="9"/>
        <v>0</v>
      </c>
      <c r="G59" s="62">
        <f t="shared" si="9"/>
        <v>0</v>
      </c>
      <c r="H59" s="62">
        <f t="shared" si="9"/>
        <v>0</v>
      </c>
      <c r="I59" s="62">
        <f t="shared" si="9"/>
        <v>0</v>
      </c>
      <c r="J59" s="62">
        <f t="shared" si="9"/>
        <v>0</v>
      </c>
      <c r="K59" s="62" t="str">
        <f t="shared" si="9"/>
        <v>x</v>
      </c>
      <c r="L59" s="62">
        <f t="shared" si="9"/>
        <v>0</v>
      </c>
      <c r="M59" s="62">
        <f t="shared" si="9"/>
        <v>0</v>
      </c>
      <c r="N59" s="62" t="str">
        <f t="shared" si="9"/>
        <v>x</v>
      </c>
      <c r="O59" s="62">
        <f t="shared" si="9"/>
        <v>0</v>
      </c>
      <c r="P59" s="62">
        <f t="shared" si="9"/>
        <v>0</v>
      </c>
      <c r="Q59" s="62" t="str">
        <f t="shared" si="9"/>
        <v>x</v>
      </c>
      <c r="R59" s="62">
        <f t="shared" si="9"/>
        <v>0</v>
      </c>
      <c r="S59" s="62">
        <f t="shared" si="9"/>
        <v>0</v>
      </c>
      <c r="T59" s="62" t="str">
        <f t="shared" si="9"/>
        <v>x</v>
      </c>
      <c r="U59" s="62">
        <f t="shared" si="9"/>
        <v>0</v>
      </c>
      <c r="V59" s="62">
        <f t="shared" si="9"/>
        <v>0</v>
      </c>
      <c r="W59" s="62" t="str">
        <f t="shared" si="9"/>
        <v>x</v>
      </c>
      <c r="X59" s="62">
        <f t="shared" si="9"/>
        <v>0</v>
      </c>
      <c r="Y59" s="62">
        <f t="shared" si="9"/>
        <v>0</v>
      </c>
      <c r="Z59" s="63" t="str">
        <f t="shared" si="9"/>
        <v>x</v>
      </c>
      <c r="AA59" s="39" t="s">
        <v>21</v>
      </c>
      <c r="AB59" s="39" t="s">
        <v>24</v>
      </c>
      <c r="AC59" s="138" t="s">
        <v>325</v>
      </c>
    </row>
    <row r="60" spans="1:29" ht="15">
      <c r="A60" s="150" t="s">
        <v>114</v>
      </c>
      <c r="B60" s="144" t="s">
        <v>283</v>
      </c>
      <c r="C60" s="157"/>
      <c r="D60" s="68" t="s">
        <v>21</v>
      </c>
      <c r="E60" s="68" t="s">
        <v>21</v>
      </c>
      <c r="F60" s="68" t="s">
        <v>21</v>
      </c>
      <c r="G60" s="68" t="s">
        <v>21</v>
      </c>
      <c r="H60" s="68" t="s">
        <v>21</v>
      </c>
      <c r="I60" s="68" t="s">
        <v>21</v>
      </c>
      <c r="J60" s="68" t="s">
        <v>21</v>
      </c>
      <c r="K60" s="68" t="s">
        <v>21</v>
      </c>
      <c r="L60" s="68" t="s">
        <v>21</v>
      </c>
      <c r="M60" s="68" t="s">
        <v>21</v>
      </c>
      <c r="N60" s="68" t="s">
        <v>21</v>
      </c>
      <c r="O60" s="68">
        <v>0</v>
      </c>
      <c r="P60" s="68">
        <v>0</v>
      </c>
      <c r="Q60" s="68" t="s">
        <v>21</v>
      </c>
      <c r="R60" s="68">
        <v>0</v>
      </c>
      <c r="S60" s="68">
        <v>0</v>
      </c>
      <c r="T60" s="68" t="s">
        <v>21</v>
      </c>
      <c r="U60" s="68">
        <v>0</v>
      </c>
      <c r="V60" s="68">
        <v>0</v>
      </c>
      <c r="W60" s="68" t="s">
        <v>21</v>
      </c>
      <c r="X60" s="68">
        <v>0</v>
      </c>
      <c r="Y60" s="68">
        <v>0</v>
      </c>
      <c r="Z60" s="69" t="s">
        <v>21</v>
      </c>
      <c r="AA60" s="52" t="s">
        <v>21</v>
      </c>
      <c r="AB60" s="52" t="s">
        <v>24</v>
      </c>
      <c r="AC60" s="138" t="s">
        <v>325</v>
      </c>
    </row>
    <row r="61" spans="1:29" ht="15">
      <c r="A61" s="150"/>
      <c r="B61" s="144"/>
      <c r="C61" s="157"/>
      <c r="D61" s="68"/>
      <c r="E61" s="68"/>
      <c r="F61" s="68"/>
      <c r="G61" s="68"/>
      <c r="H61" s="68"/>
      <c r="I61" s="68"/>
      <c r="J61" s="68"/>
      <c r="K61" s="68"/>
      <c r="L61" s="68"/>
      <c r="M61" s="68"/>
      <c r="N61" s="68"/>
      <c r="O61" s="68"/>
      <c r="P61" s="68"/>
      <c r="Q61" s="68"/>
      <c r="R61" s="68"/>
      <c r="S61" s="68"/>
      <c r="T61" s="68"/>
      <c r="U61" s="68"/>
      <c r="V61" s="68"/>
      <c r="W61" s="68"/>
      <c r="X61" s="68"/>
      <c r="Y61" s="68"/>
      <c r="Z61" s="69"/>
      <c r="AA61" s="52"/>
      <c r="AB61" s="52"/>
      <c r="AC61" s="140"/>
    </row>
    <row r="62" spans="1:29" ht="17.25">
      <c r="A62" s="149" t="s">
        <v>118</v>
      </c>
      <c r="B62" s="145" t="s">
        <v>284</v>
      </c>
      <c r="C62" s="157"/>
      <c r="D62" s="68"/>
      <c r="E62" s="68"/>
      <c r="F62" s="68"/>
      <c r="G62" s="68"/>
      <c r="H62" s="68"/>
      <c r="I62" s="68"/>
      <c r="J62" s="68"/>
      <c r="K62" s="68"/>
      <c r="L62" s="68"/>
      <c r="M62" s="68"/>
      <c r="N62" s="68"/>
      <c r="O62" s="68"/>
      <c r="P62" s="68"/>
      <c r="Q62" s="68"/>
      <c r="R62" s="68"/>
      <c r="S62" s="68"/>
      <c r="T62" s="68"/>
      <c r="U62" s="68"/>
      <c r="V62" s="68"/>
      <c r="W62" s="68"/>
      <c r="X62" s="68"/>
      <c r="Y62" s="68"/>
      <c r="Z62" s="69"/>
      <c r="AA62" s="52"/>
      <c r="AB62" s="52"/>
      <c r="AC62" s="140"/>
    </row>
    <row r="63" spans="1:29" ht="15">
      <c r="A63" s="150" t="s">
        <v>116</v>
      </c>
      <c r="B63" s="144" t="s">
        <v>285</v>
      </c>
      <c r="C63" s="157">
        <f>+C51</f>
        <v>0</v>
      </c>
      <c r="D63" s="68">
        <f aca="true" t="shared" si="10" ref="D63:Z63">+D51</f>
        <v>0</v>
      </c>
      <c r="E63" s="68" t="str">
        <f t="shared" si="10"/>
        <v>x</v>
      </c>
      <c r="F63" s="68">
        <f t="shared" si="10"/>
        <v>0</v>
      </c>
      <c r="G63" s="68">
        <f t="shared" si="10"/>
        <v>0</v>
      </c>
      <c r="H63" s="68">
        <f t="shared" si="10"/>
        <v>0</v>
      </c>
      <c r="I63" s="68">
        <f t="shared" si="10"/>
        <v>0</v>
      </c>
      <c r="J63" s="68">
        <f t="shared" si="10"/>
        <v>0</v>
      </c>
      <c r="K63" s="68" t="str">
        <f t="shared" si="10"/>
        <v>x</v>
      </c>
      <c r="L63" s="68">
        <f t="shared" si="10"/>
        <v>0</v>
      </c>
      <c r="M63" s="68">
        <f t="shared" si="10"/>
        <v>0</v>
      </c>
      <c r="N63" s="68">
        <f t="shared" si="10"/>
        <v>0</v>
      </c>
      <c r="O63" s="68">
        <f t="shared" si="10"/>
        <v>0</v>
      </c>
      <c r="P63" s="68">
        <f t="shared" si="10"/>
        <v>0</v>
      </c>
      <c r="Q63" s="68" t="str">
        <f t="shared" si="10"/>
        <v>x</v>
      </c>
      <c r="R63" s="68">
        <f t="shared" si="10"/>
        <v>0</v>
      </c>
      <c r="S63" s="68">
        <f t="shared" si="10"/>
        <v>0</v>
      </c>
      <c r="T63" s="68">
        <f t="shared" si="10"/>
        <v>0</v>
      </c>
      <c r="U63" s="68">
        <f t="shared" si="10"/>
        <v>0</v>
      </c>
      <c r="V63" s="68">
        <f t="shared" si="10"/>
        <v>0</v>
      </c>
      <c r="W63" s="68" t="str">
        <f t="shared" si="10"/>
        <v>x</v>
      </c>
      <c r="X63" s="68">
        <f t="shared" si="10"/>
        <v>0</v>
      </c>
      <c r="Y63" s="68">
        <f t="shared" si="10"/>
        <v>0</v>
      </c>
      <c r="Z63" s="69">
        <f t="shared" si="10"/>
        <v>0</v>
      </c>
      <c r="AA63" s="52"/>
      <c r="AB63" s="52"/>
      <c r="AC63" s="140"/>
    </row>
    <row r="64" spans="1:29" ht="15">
      <c r="A64" s="150" t="s">
        <v>115</v>
      </c>
      <c r="B64" s="144" t="s">
        <v>286</v>
      </c>
      <c r="C64" s="157">
        <f>+C53</f>
        <v>0</v>
      </c>
      <c r="D64" s="68" t="str">
        <f aca="true" t="shared" si="11" ref="D64:Z64">+D53</f>
        <v>x</v>
      </c>
      <c r="E64" s="68" t="str">
        <f t="shared" si="11"/>
        <v>x</v>
      </c>
      <c r="F64" s="68" t="str">
        <f t="shared" si="11"/>
        <v>x</v>
      </c>
      <c r="G64" s="68" t="str">
        <f t="shared" si="11"/>
        <v>x</v>
      </c>
      <c r="H64" s="68" t="str">
        <f t="shared" si="11"/>
        <v>x</v>
      </c>
      <c r="I64" s="68" t="str">
        <f t="shared" si="11"/>
        <v>x</v>
      </c>
      <c r="J64" s="68" t="str">
        <f t="shared" si="11"/>
        <v>x</v>
      </c>
      <c r="K64" s="68" t="str">
        <f t="shared" si="11"/>
        <v>x</v>
      </c>
      <c r="L64" s="68" t="str">
        <f t="shared" si="11"/>
        <v>x</v>
      </c>
      <c r="M64" s="68" t="str">
        <f t="shared" si="11"/>
        <v>x</v>
      </c>
      <c r="N64" s="68" t="str">
        <f t="shared" si="11"/>
        <v>x</v>
      </c>
      <c r="O64" s="68">
        <f t="shared" si="11"/>
        <v>0</v>
      </c>
      <c r="P64" s="68">
        <f t="shared" si="11"/>
        <v>0</v>
      </c>
      <c r="Q64" s="68" t="str">
        <f t="shared" si="11"/>
        <v>x</v>
      </c>
      <c r="R64" s="68">
        <f t="shared" si="11"/>
        <v>0</v>
      </c>
      <c r="S64" s="68">
        <f t="shared" si="11"/>
        <v>0</v>
      </c>
      <c r="T64" s="68" t="str">
        <f t="shared" si="11"/>
        <v>x</v>
      </c>
      <c r="U64" s="68">
        <f t="shared" si="11"/>
        <v>0</v>
      </c>
      <c r="V64" s="68">
        <f t="shared" si="11"/>
        <v>0</v>
      </c>
      <c r="W64" s="68" t="str">
        <f t="shared" si="11"/>
        <v>x</v>
      </c>
      <c r="X64" s="68">
        <f t="shared" si="11"/>
        <v>0</v>
      </c>
      <c r="Y64" s="68">
        <f t="shared" si="11"/>
        <v>0</v>
      </c>
      <c r="Z64" s="69" t="str">
        <f t="shared" si="11"/>
        <v>x</v>
      </c>
      <c r="AA64" s="52"/>
      <c r="AB64" s="52"/>
      <c r="AC64" s="140"/>
    </row>
    <row r="65" spans="1:29" ht="15.75" thickBot="1">
      <c r="A65" s="151"/>
      <c r="B65" s="159"/>
      <c r="C65" s="158"/>
      <c r="D65" s="70"/>
      <c r="E65" s="70"/>
      <c r="F65" s="70"/>
      <c r="G65" s="70"/>
      <c r="H65" s="70"/>
      <c r="I65" s="70"/>
      <c r="J65" s="70"/>
      <c r="K65" s="70"/>
      <c r="L65" s="70"/>
      <c r="M65" s="70"/>
      <c r="N65" s="70"/>
      <c r="O65" s="70"/>
      <c r="P65" s="70"/>
      <c r="Q65" s="70"/>
      <c r="R65" s="70"/>
      <c r="S65" s="70"/>
      <c r="T65" s="70"/>
      <c r="U65" s="70"/>
      <c r="V65" s="70"/>
      <c r="W65" s="70"/>
      <c r="X65" s="70"/>
      <c r="Y65" s="70"/>
      <c r="Z65" s="71"/>
      <c r="AA65" s="42"/>
      <c r="AB65" s="42"/>
      <c r="AC65" s="139"/>
    </row>
    <row r="67" spans="1:29" ht="15">
      <c r="A67" s="43" t="s">
        <v>26</v>
      </c>
      <c r="B67" s="160" t="s">
        <v>288</v>
      </c>
      <c r="C67" s="161"/>
      <c r="D67" s="88"/>
      <c r="E67" s="88"/>
      <c r="F67" s="88"/>
      <c r="G67" s="88"/>
      <c r="H67" s="88"/>
      <c r="I67" s="88"/>
      <c r="J67" s="88"/>
      <c r="K67" s="88"/>
      <c r="L67" s="88"/>
      <c r="M67" s="88"/>
      <c r="N67" s="88"/>
      <c r="O67" s="88"/>
      <c r="P67" s="88"/>
      <c r="Q67" s="88"/>
      <c r="R67" s="88"/>
      <c r="S67" s="88"/>
      <c r="T67" s="88"/>
      <c r="U67" s="88"/>
      <c r="V67" s="88"/>
      <c r="W67" s="88"/>
      <c r="X67" s="88"/>
      <c r="Y67" s="88"/>
      <c r="Z67" s="88"/>
      <c r="AA67" s="44"/>
      <c r="AB67" s="44"/>
      <c r="AC67" s="44"/>
    </row>
    <row r="68" spans="1:26" ht="32.25" customHeight="1">
      <c r="A68" s="141" t="s">
        <v>89</v>
      </c>
      <c r="B68" s="162" t="s">
        <v>289</v>
      </c>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row>
    <row r="69" spans="1:26" ht="60">
      <c r="A69" s="141" t="s">
        <v>105</v>
      </c>
      <c r="B69" s="162" t="s">
        <v>290</v>
      </c>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row>
    <row r="70" spans="1:26" ht="32.25" customHeight="1">
      <c r="A70" s="141" t="s">
        <v>90</v>
      </c>
      <c r="B70" s="162" t="s">
        <v>291</v>
      </c>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row>
    <row r="71" spans="1:26" ht="72.75" customHeight="1">
      <c r="A71" s="141" t="s">
        <v>91</v>
      </c>
      <c r="B71" s="162" t="s">
        <v>292</v>
      </c>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row>
    <row r="72" spans="1:26" ht="58.5" customHeight="1">
      <c r="A72" s="141" t="s">
        <v>93</v>
      </c>
      <c r="B72" s="162" t="s">
        <v>293</v>
      </c>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row>
    <row r="73" spans="1:26" ht="45">
      <c r="A73" s="141" t="s">
        <v>92</v>
      </c>
      <c r="B73" s="162" t="s">
        <v>294</v>
      </c>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row>
    <row r="74" spans="1:26" ht="58.5" customHeight="1">
      <c r="A74" s="141" t="s">
        <v>117</v>
      </c>
      <c r="B74" s="162" t="s">
        <v>295</v>
      </c>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row>
    <row r="75" spans="1:26" ht="45">
      <c r="A75" s="141" t="s">
        <v>147</v>
      </c>
      <c r="B75" s="212" t="s">
        <v>305</v>
      </c>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ht="32.25" customHeight="1">
      <c r="A76" s="229" t="s">
        <v>153</v>
      </c>
      <c r="B76" s="213" t="s">
        <v>400</v>
      </c>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ht="15">
      <c r="A77" s="45" t="s">
        <v>28</v>
      </c>
      <c r="B77" s="160" t="s">
        <v>296</v>
      </c>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ht="15">
      <c r="A78" s="45" t="s">
        <v>29</v>
      </c>
      <c r="B78" s="160" t="s">
        <v>297</v>
      </c>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ht="15">
      <c r="A79" s="45" t="s">
        <v>30</v>
      </c>
      <c r="B79" s="160" t="s">
        <v>298</v>
      </c>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ht="15">
      <c r="A80" s="45" t="s">
        <v>31</v>
      </c>
      <c r="B80" s="160" t="s">
        <v>299</v>
      </c>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ht="15">
      <c r="A81" s="45" t="s">
        <v>88</v>
      </c>
      <c r="B81" s="160" t="s">
        <v>300</v>
      </c>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ht="15">
      <c r="A82" s="45" t="s">
        <v>94</v>
      </c>
      <c r="B82" s="160" t="s">
        <v>301</v>
      </c>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ht="15">
      <c r="A83" s="45" t="s">
        <v>95</v>
      </c>
      <c r="B83" s="160" t="s">
        <v>302</v>
      </c>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 ht="15">
      <c r="A84" s="46" t="s">
        <v>70</v>
      </c>
      <c r="B84" s="160" t="s">
        <v>303</v>
      </c>
    </row>
    <row r="85" spans="1:2" ht="15">
      <c r="A85" s="1" t="s">
        <v>391</v>
      </c>
      <c r="B85" s="160" t="s">
        <v>304</v>
      </c>
    </row>
  </sheetData>
  <sheetProtection/>
  <mergeCells count="4">
    <mergeCell ref="AA4:AB4"/>
    <mergeCell ref="AA19:AB19"/>
    <mergeCell ref="B2:AC2"/>
    <mergeCell ref="B1:AC1"/>
  </mergeCells>
  <printOptions/>
  <pageMargins left="0.7480314960629921" right="0.7480314960629921" top="0.984251968503937" bottom="0.984251968503937" header="0.5118110236220472" footer="0.5118110236220472"/>
  <pageSetup fitToHeight="0" horizontalDpi="300" verticalDpi="300" orientation="landscape" paperSize="9" scale="72" r:id="rId1"/>
  <headerFooter alignWithMargins="0">
    <oddHeader>&amp;LBOFAS&amp;CT4625_Formulier
Milieukundig dagboek IS&amp;R&amp;8p. &amp;P/&amp;N</oddHeader>
    <oddFooter>&amp;L&amp;8Datum: 02/05/2012
Vervangt versie: 25/08/2010&amp;C&amp;8Formulier
versie 3&amp;R&amp;8Printdatum: &amp;D</oddFooter>
  </headerFooter>
</worksheet>
</file>

<file path=xl/worksheets/sheet3.xml><?xml version="1.0" encoding="utf-8"?>
<worksheet xmlns="http://schemas.openxmlformats.org/spreadsheetml/2006/main" xmlns:r="http://schemas.openxmlformats.org/officeDocument/2006/relationships">
  <dimension ref="A1:E49"/>
  <sheetViews>
    <sheetView workbookViewId="0" topLeftCell="A1">
      <selection activeCell="B17" sqref="B17"/>
    </sheetView>
  </sheetViews>
  <sheetFormatPr defaultColWidth="0" defaultRowHeight="12.75"/>
  <cols>
    <col min="1" max="1" width="11.140625" style="3" customWidth="1"/>
    <col min="2" max="2" width="11.28125" style="3" hidden="1" customWidth="1"/>
    <col min="3" max="3" width="76.00390625" style="3" customWidth="1"/>
    <col min="4" max="4" width="76.00390625" style="3" hidden="1" customWidth="1"/>
    <col min="5" max="5" width="2.7109375" style="1" customWidth="1"/>
    <col min="6" max="16384" width="9.140625" style="1" hidden="1" customWidth="1"/>
  </cols>
  <sheetData>
    <row r="1" spans="1:5" ht="18" customHeight="1">
      <c r="A1" s="2" t="s">
        <v>39</v>
      </c>
      <c r="B1" s="2"/>
      <c r="E1" s="13" t="s">
        <v>17</v>
      </c>
    </row>
    <row r="2" spans="2:5" ht="18" hidden="1">
      <c r="B2" s="2" t="s">
        <v>327</v>
      </c>
      <c r="E2" s="13" t="s">
        <v>17</v>
      </c>
    </row>
    <row r="3" spans="1:2" ht="19.5" customHeight="1" thickBot="1">
      <c r="A3" s="2"/>
      <c r="B3" s="2"/>
    </row>
    <row r="4" spans="1:4" ht="16.5" customHeight="1" thickBot="1">
      <c r="A4" s="10" t="s">
        <v>6</v>
      </c>
      <c r="B4" s="195" t="s">
        <v>328</v>
      </c>
      <c r="C4" s="85"/>
      <c r="D4" s="196"/>
    </row>
    <row r="5" spans="1:4" ht="6.75" customHeight="1">
      <c r="A5" s="27"/>
      <c r="B5" s="27"/>
      <c r="C5" s="28"/>
      <c r="D5" s="28"/>
    </row>
    <row r="6" spans="1:4" ht="13.5" customHeight="1">
      <c r="A6" s="29" t="s">
        <v>60</v>
      </c>
      <c r="B6" s="175"/>
      <c r="C6" s="53"/>
      <c r="D6" s="28"/>
    </row>
    <row r="7" spans="2:4" ht="13.5" customHeight="1" hidden="1">
      <c r="B7" s="29" t="s">
        <v>329</v>
      </c>
      <c r="C7" s="53"/>
      <c r="D7" s="197"/>
    </row>
    <row r="8" ht="12.75" customHeight="1"/>
    <row r="9" spans="1:4" ht="15" customHeight="1">
      <c r="A9" s="4" t="s">
        <v>0</v>
      </c>
      <c r="B9" s="180" t="s">
        <v>330</v>
      </c>
      <c r="C9" s="4" t="s">
        <v>142</v>
      </c>
      <c r="D9" s="180" t="s">
        <v>332</v>
      </c>
    </row>
    <row r="10" spans="1:4" ht="15">
      <c r="A10" s="5"/>
      <c r="B10" s="5"/>
      <c r="C10" s="177"/>
      <c r="D10" s="182"/>
    </row>
    <row r="11" spans="1:4" ht="15" customHeight="1">
      <c r="A11" s="4" t="s">
        <v>1</v>
      </c>
      <c r="B11" s="4" t="s">
        <v>1</v>
      </c>
      <c r="C11" s="4" t="s">
        <v>5</v>
      </c>
      <c r="D11" s="180" t="s">
        <v>333</v>
      </c>
    </row>
    <row r="12" spans="1:4" ht="15">
      <c r="A12" s="5"/>
      <c r="B12" s="5"/>
      <c r="C12" s="179"/>
      <c r="D12" s="182"/>
    </row>
    <row r="13" spans="1:4" ht="15">
      <c r="A13" s="5"/>
      <c r="B13" s="5"/>
      <c r="C13" s="5" t="s">
        <v>143</v>
      </c>
      <c r="D13" s="181" t="s">
        <v>334</v>
      </c>
    </row>
    <row r="14" spans="1:4" ht="15">
      <c r="A14" s="5"/>
      <c r="B14" s="5"/>
      <c r="C14" s="177"/>
      <c r="D14" s="178"/>
    </row>
    <row r="15" spans="1:4" ht="15">
      <c r="A15" s="4" t="s">
        <v>2</v>
      </c>
      <c r="B15" s="4" t="s">
        <v>331</v>
      </c>
      <c r="C15" s="4" t="s">
        <v>3</v>
      </c>
      <c r="D15" s="181" t="s">
        <v>335</v>
      </c>
    </row>
    <row r="16" spans="1:4" ht="15">
      <c r="A16" s="6"/>
      <c r="B16" s="6"/>
      <c r="C16" s="177"/>
      <c r="D16" s="178"/>
    </row>
    <row r="17" spans="3:4" ht="6" customHeight="1">
      <c r="C17" s="7"/>
      <c r="D17" s="7"/>
    </row>
    <row r="18" spans="1:3" ht="15">
      <c r="A18" s="3" t="s">
        <v>42</v>
      </c>
      <c r="B18" s="1" t="s">
        <v>336</v>
      </c>
      <c r="C18" s="1"/>
    </row>
    <row r="19" spans="1:4" s="8" customFormat="1" ht="27">
      <c r="A19" s="16"/>
      <c r="B19" s="16"/>
      <c r="C19" s="40" t="s">
        <v>37</v>
      </c>
      <c r="D19" s="40" t="s">
        <v>337</v>
      </c>
    </row>
    <row r="20" spans="1:4" s="8" customFormat="1" ht="27">
      <c r="A20" s="16"/>
      <c r="B20" s="16"/>
      <c r="C20" s="40" t="s">
        <v>144</v>
      </c>
      <c r="D20" s="40" t="s">
        <v>338</v>
      </c>
    </row>
    <row r="21" spans="1:4" s="8" customFormat="1" ht="54">
      <c r="A21" s="16"/>
      <c r="B21" s="16"/>
      <c r="C21" s="40" t="s">
        <v>146</v>
      </c>
      <c r="D21" s="40" t="s">
        <v>339</v>
      </c>
    </row>
    <row r="22" spans="1:4" ht="6" customHeight="1">
      <c r="A22" s="17"/>
      <c r="B22" s="17"/>
      <c r="C22" s="9"/>
      <c r="D22" s="9"/>
    </row>
    <row r="23" spans="1:3" ht="15">
      <c r="A23" s="18" t="s">
        <v>38</v>
      </c>
      <c r="B23" s="202" t="s">
        <v>340</v>
      </c>
      <c r="C23" s="202"/>
    </row>
    <row r="24" spans="1:5" s="8" customFormat="1" ht="15">
      <c r="A24" s="22"/>
      <c r="B24" s="22"/>
      <c r="C24" s="58" t="s">
        <v>40</v>
      </c>
      <c r="D24" s="189" t="s">
        <v>341</v>
      </c>
      <c r="E24" s="185"/>
    </row>
    <row r="25" spans="1:4" s="8" customFormat="1" ht="15">
      <c r="A25" s="23"/>
      <c r="B25" s="23"/>
      <c r="C25" s="86" t="s">
        <v>145</v>
      </c>
      <c r="D25" s="186" t="s">
        <v>342</v>
      </c>
    </row>
    <row r="26" spans="1:4" s="8" customFormat="1" ht="15">
      <c r="A26" s="23"/>
      <c r="B26" s="23"/>
      <c r="C26" s="86" t="s">
        <v>41</v>
      </c>
      <c r="D26" s="187" t="s">
        <v>343</v>
      </c>
    </row>
    <row r="27" spans="1:4" s="8" customFormat="1" ht="15.75" customHeight="1">
      <c r="A27" s="21"/>
      <c r="B27" s="21"/>
      <c r="C27" s="60" t="s">
        <v>46</v>
      </c>
      <c r="D27" s="188" t="s">
        <v>344</v>
      </c>
    </row>
    <row r="28" spans="1:4" s="8" customFormat="1" ht="15.75" customHeight="1">
      <c r="A28" s="22"/>
      <c r="B28" s="22"/>
      <c r="C28" s="58" t="s">
        <v>43</v>
      </c>
      <c r="D28" s="186" t="s">
        <v>345</v>
      </c>
    </row>
    <row r="29" spans="1:4" s="8" customFormat="1" ht="15.75" customHeight="1">
      <c r="A29" s="23"/>
      <c r="B29" s="23"/>
      <c r="C29" s="59" t="s">
        <v>44</v>
      </c>
      <c r="D29" s="199" t="s">
        <v>346</v>
      </c>
    </row>
    <row r="30" spans="1:4" s="8" customFormat="1" ht="15">
      <c r="A30" s="21"/>
      <c r="B30" s="21"/>
      <c r="C30" s="60" t="s">
        <v>45</v>
      </c>
      <c r="D30" s="188" t="s">
        <v>347</v>
      </c>
    </row>
    <row r="31" spans="1:4" s="8" customFormat="1" ht="27">
      <c r="A31" s="16"/>
      <c r="B31" s="16"/>
      <c r="C31" s="57" t="s">
        <v>47</v>
      </c>
      <c r="D31" s="189" t="s">
        <v>348</v>
      </c>
    </row>
    <row r="32" spans="1:4" s="8" customFormat="1" ht="15">
      <c r="A32" s="16"/>
      <c r="B32" s="16"/>
      <c r="C32" s="57" t="s">
        <v>32</v>
      </c>
      <c r="D32" s="189" t="s">
        <v>349</v>
      </c>
    </row>
    <row r="33" spans="1:4" ht="6" customHeight="1">
      <c r="A33" s="17"/>
      <c r="B33" s="17"/>
      <c r="C33" s="9"/>
      <c r="D33" s="9"/>
    </row>
    <row r="34" spans="1:3" ht="15">
      <c r="A34" s="18" t="s">
        <v>34</v>
      </c>
      <c r="B34" s="202" t="s">
        <v>350</v>
      </c>
      <c r="C34" s="202"/>
    </row>
    <row r="35" spans="1:5" s="8" customFormat="1" ht="67.5">
      <c r="A35" s="19"/>
      <c r="B35" s="19"/>
      <c r="C35" s="57" t="s">
        <v>35</v>
      </c>
      <c r="D35" s="57" t="s">
        <v>351</v>
      </c>
      <c r="E35" s="185"/>
    </row>
    <row r="36" spans="1:4" s="8" customFormat="1" ht="15">
      <c r="A36" s="20"/>
      <c r="B36" s="20"/>
      <c r="C36" s="61"/>
      <c r="D36" s="184"/>
    </row>
    <row r="37" spans="1:4" ht="6" customHeight="1">
      <c r="A37" s="17"/>
      <c r="B37" s="17"/>
      <c r="C37" s="9"/>
      <c r="D37" s="9"/>
    </row>
    <row r="38" spans="1:3" ht="15">
      <c r="A38" s="18" t="s">
        <v>36</v>
      </c>
      <c r="B38" s="17" t="s">
        <v>352</v>
      </c>
      <c r="C38" s="17"/>
    </row>
    <row r="39" spans="1:5" s="8" customFormat="1" ht="27">
      <c r="A39" s="20"/>
      <c r="B39" s="20"/>
      <c r="C39" s="57" t="s">
        <v>33</v>
      </c>
      <c r="D39" s="57" t="s">
        <v>353</v>
      </c>
      <c r="E39" s="185"/>
    </row>
    <row r="40" spans="1:4" ht="6" customHeight="1">
      <c r="A40" s="17"/>
      <c r="B40" s="17"/>
      <c r="C40" s="9"/>
      <c r="D40" s="9"/>
    </row>
    <row r="41" spans="1:2" ht="15">
      <c r="A41" s="18" t="s">
        <v>4</v>
      </c>
      <c r="B41" s="3" t="s">
        <v>4</v>
      </c>
    </row>
    <row r="42" spans="1:4" s="8" customFormat="1" ht="15">
      <c r="A42" s="24"/>
      <c r="B42" s="24"/>
      <c r="C42" s="183" t="s">
        <v>50</v>
      </c>
      <c r="D42" s="184" t="s">
        <v>354</v>
      </c>
    </row>
    <row r="43" spans="1:4" s="8" customFormat="1" ht="15">
      <c r="A43" s="25"/>
      <c r="B43" s="25"/>
      <c r="C43" s="183"/>
      <c r="D43" s="184"/>
    </row>
    <row r="45" spans="3:4" ht="15">
      <c r="C45" s="26" t="s">
        <v>49</v>
      </c>
      <c r="D45" s="26" t="s">
        <v>355</v>
      </c>
    </row>
    <row r="46" spans="1:4" ht="15">
      <c r="A46" s="3" t="s">
        <v>48</v>
      </c>
      <c r="B46" s="3" t="s">
        <v>359</v>
      </c>
      <c r="C46" s="3" t="s">
        <v>42</v>
      </c>
      <c r="D46" s="3" t="s">
        <v>356</v>
      </c>
    </row>
    <row r="47" spans="1:4" s="8" customFormat="1" ht="15">
      <c r="A47" s="24"/>
      <c r="B47" s="24"/>
      <c r="C47" s="183" t="s">
        <v>51</v>
      </c>
      <c r="D47" s="184" t="s">
        <v>357</v>
      </c>
    </row>
    <row r="48" spans="1:4" s="8" customFormat="1" ht="15">
      <c r="A48" s="24"/>
      <c r="B48" s="24"/>
      <c r="C48" s="183" t="s">
        <v>52</v>
      </c>
      <c r="D48" s="184" t="s">
        <v>358</v>
      </c>
    </row>
    <row r="49" spans="1:4" s="8" customFormat="1" ht="27">
      <c r="A49" s="25"/>
      <c r="B49" s="25"/>
      <c r="C49" s="61" t="s">
        <v>53</v>
      </c>
      <c r="D49" s="61" t="s">
        <v>360</v>
      </c>
    </row>
  </sheetData>
  <sheetProtection/>
  <printOptions/>
  <pageMargins left="0.7480314960629921" right="0.7480314960629921" top="0.984251968503937" bottom="0.984251968503937" header="0.5118110236220472" footer="0.5118110236220472"/>
  <pageSetup horizontalDpi="600" verticalDpi="600" orientation="portrait" paperSize="9" scale="93" r:id="rId1"/>
  <headerFooter alignWithMargins="0">
    <oddHeader>&amp;LBOFAS&amp;CT4625_Formulier
Milieukundig dagboek IS&amp;R&amp;8p. &amp;P/&amp;N</oddHeader>
    <oddFooter>&amp;L&amp;8Datum: 02/05/2012
Vervangt versie: 25/08/2010&amp;C&amp;8Formulier
versie 3&amp;R&amp;8Printdatum: &amp;D</oddFooter>
  </headerFooter>
</worksheet>
</file>

<file path=xl/worksheets/sheet4.xml><?xml version="1.0" encoding="utf-8"?>
<worksheet xmlns="http://schemas.openxmlformats.org/spreadsheetml/2006/main" xmlns:r="http://schemas.openxmlformats.org/officeDocument/2006/relationships">
  <dimension ref="A1:E49"/>
  <sheetViews>
    <sheetView showZeros="0" workbookViewId="0" topLeftCell="A1">
      <selection activeCell="B17" sqref="B17"/>
    </sheetView>
  </sheetViews>
  <sheetFormatPr defaultColWidth="0" defaultRowHeight="12.75"/>
  <cols>
    <col min="1" max="1" width="10.8515625" style="3" customWidth="1"/>
    <col min="2" max="2" width="10.7109375" style="3" hidden="1" customWidth="1"/>
    <col min="3" max="3" width="76.00390625" style="3" customWidth="1"/>
    <col min="4" max="4" width="76.00390625" style="3" hidden="1" customWidth="1"/>
    <col min="5" max="5" width="2.7109375" style="1" customWidth="1"/>
    <col min="6" max="16384" width="9.140625" style="1" hidden="1" customWidth="1"/>
  </cols>
  <sheetData>
    <row r="1" spans="1:5" ht="18" customHeight="1">
      <c r="A1" s="2" t="s">
        <v>39</v>
      </c>
      <c r="B1" s="2"/>
      <c r="E1" s="13" t="s">
        <v>134</v>
      </c>
    </row>
    <row r="2" spans="1:5" ht="18" hidden="1">
      <c r="A2" s="2"/>
      <c r="B2" s="2" t="s">
        <v>327</v>
      </c>
      <c r="E2" s="13" t="s">
        <v>134</v>
      </c>
    </row>
    <row r="3" spans="1:2" ht="18.75" thickBot="1">
      <c r="A3" s="2"/>
      <c r="B3" s="2"/>
    </row>
    <row r="4" spans="1:4" ht="15.75" thickBot="1">
      <c r="A4" s="10" t="s">
        <v>6</v>
      </c>
      <c r="B4" s="195" t="s">
        <v>328</v>
      </c>
      <c r="C4" s="85">
        <f>+1!A3</f>
        <v>0</v>
      </c>
      <c r="D4" s="85">
        <f>1!D4</f>
        <v>0</v>
      </c>
    </row>
    <row r="5" spans="1:4" ht="4.5" customHeight="1">
      <c r="A5" s="27"/>
      <c r="B5" s="27"/>
      <c r="C5" s="28"/>
      <c r="D5" s="28"/>
    </row>
    <row r="6" spans="1:4" ht="15.75" customHeight="1">
      <c r="A6" s="29" t="s">
        <v>60</v>
      </c>
      <c r="B6" s="175"/>
      <c r="C6" s="53"/>
      <c r="D6" s="53"/>
    </row>
    <row r="7" spans="1:4" ht="15" hidden="1">
      <c r="A7" s="29"/>
      <c r="B7" s="29" t="s">
        <v>329</v>
      </c>
      <c r="C7" s="53"/>
      <c r="D7" s="53"/>
    </row>
    <row r="8" ht="12.75" customHeight="1"/>
    <row r="9" spans="1:4" ht="15" customHeight="1">
      <c r="A9" s="4" t="s">
        <v>0</v>
      </c>
      <c r="B9" s="180" t="s">
        <v>330</v>
      </c>
      <c r="C9" s="54" t="s">
        <v>142</v>
      </c>
      <c r="D9" s="180" t="s">
        <v>332</v>
      </c>
    </row>
    <row r="10" spans="1:4" ht="15">
      <c r="A10" s="5"/>
      <c r="B10" s="5"/>
      <c r="C10" s="56">
        <f>+1!A8</f>
        <v>0</v>
      </c>
      <c r="D10" s="56">
        <f>+1!D8</f>
        <v>0</v>
      </c>
    </row>
    <row r="11" spans="1:4" ht="15" customHeight="1">
      <c r="A11" s="4" t="s">
        <v>1</v>
      </c>
      <c r="B11" s="4" t="s">
        <v>1</v>
      </c>
      <c r="C11" s="54" t="s">
        <v>5</v>
      </c>
      <c r="D11" s="180" t="s">
        <v>333</v>
      </c>
    </row>
    <row r="12" spans="1:4" ht="15">
      <c r="A12" s="5"/>
      <c r="B12" s="5"/>
      <c r="C12" s="56">
        <f>+1!A10</f>
        <v>0</v>
      </c>
      <c r="D12" s="56">
        <f>+1!D10</f>
        <v>0</v>
      </c>
    </row>
    <row r="13" spans="1:4" ht="15">
      <c r="A13" s="5"/>
      <c r="B13" s="5"/>
      <c r="C13" s="51" t="s">
        <v>143</v>
      </c>
      <c r="D13" s="181" t="s">
        <v>334</v>
      </c>
    </row>
    <row r="14" spans="1:4" ht="15">
      <c r="A14" s="5"/>
      <c r="B14" s="5"/>
      <c r="C14" s="55">
        <f>+1!A12</f>
        <v>0</v>
      </c>
      <c r="D14" s="55">
        <f>+1!D12</f>
        <v>0</v>
      </c>
    </row>
    <row r="15" spans="1:4" ht="15">
      <c r="A15" s="4" t="s">
        <v>2</v>
      </c>
      <c r="B15" s="4" t="s">
        <v>331</v>
      </c>
      <c r="C15" s="54" t="s">
        <v>3</v>
      </c>
      <c r="D15" s="181" t="s">
        <v>335</v>
      </c>
    </row>
    <row r="16" spans="1:4" ht="15">
      <c r="A16" s="6"/>
      <c r="B16" s="6"/>
      <c r="C16" s="55">
        <f>+1!A14</f>
        <v>0</v>
      </c>
      <c r="D16" s="55">
        <f>+1!D14</f>
        <v>0</v>
      </c>
    </row>
    <row r="17" spans="3:4" ht="6" customHeight="1">
      <c r="C17" s="7"/>
      <c r="D17" s="7"/>
    </row>
    <row r="18" spans="1:3" ht="15">
      <c r="A18" s="3" t="s">
        <v>42</v>
      </c>
      <c r="B18" s="1" t="s">
        <v>336</v>
      </c>
      <c r="C18" s="1"/>
    </row>
    <row r="19" spans="1:4" s="8" customFormat="1" ht="27">
      <c r="A19" s="16"/>
      <c r="B19" s="16"/>
      <c r="C19" s="40" t="s">
        <v>37</v>
      </c>
      <c r="D19" s="40" t="s">
        <v>337</v>
      </c>
    </row>
    <row r="20" spans="1:4" s="8" customFormat="1" ht="27">
      <c r="A20" s="16"/>
      <c r="B20" s="16"/>
      <c r="C20" s="40" t="s">
        <v>144</v>
      </c>
      <c r="D20" s="40" t="s">
        <v>338</v>
      </c>
    </row>
    <row r="21" spans="1:4" s="8" customFormat="1" ht="54">
      <c r="A21" s="16"/>
      <c r="B21" s="16"/>
      <c r="C21" s="40" t="s">
        <v>146</v>
      </c>
      <c r="D21" s="40" t="s">
        <v>339</v>
      </c>
    </row>
    <row r="22" spans="1:4" ht="6" customHeight="1">
      <c r="A22" s="17"/>
      <c r="B22" s="17"/>
      <c r="C22" s="9"/>
      <c r="D22" s="9"/>
    </row>
    <row r="23" spans="1:3" ht="15">
      <c r="A23" s="18" t="s">
        <v>38</v>
      </c>
      <c r="B23" s="202" t="s">
        <v>340</v>
      </c>
      <c r="C23" s="202"/>
    </row>
    <row r="24" spans="1:4" s="8" customFormat="1" ht="15">
      <c r="A24" s="22"/>
      <c r="B24" s="22"/>
      <c r="C24" s="215" t="s">
        <v>40</v>
      </c>
      <c r="D24" s="215" t="s">
        <v>341</v>
      </c>
    </row>
    <row r="25" spans="1:4" s="8" customFormat="1" ht="15">
      <c r="A25" s="23"/>
      <c r="B25" s="23"/>
      <c r="C25" s="216" t="s">
        <v>145</v>
      </c>
      <c r="D25" s="216" t="s">
        <v>393</v>
      </c>
    </row>
    <row r="26" spans="1:4" s="8" customFormat="1" ht="15">
      <c r="A26" s="23"/>
      <c r="B26" s="23"/>
      <c r="C26" s="216" t="s">
        <v>212</v>
      </c>
      <c r="D26" s="216" t="s">
        <v>212</v>
      </c>
    </row>
    <row r="27" spans="1:4" s="8" customFormat="1" ht="15.75" customHeight="1">
      <c r="A27" s="21"/>
      <c r="B27" s="21"/>
      <c r="C27" s="217" t="s">
        <v>46</v>
      </c>
      <c r="D27" s="217" t="s">
        <v>401</v>
      </c>
    </row>
    <row r="28" spans="1:4" s="8" customFormat="1" ht="15.75" customHeight="1">
      <c r="A28" s="22"/>
      <c r="B28" s="22"/>
      <c r="C28" s="215" t="s">
        <v>43</v>
      </c>
      <c r="D28" s="215" t="s">
        <v>394</v>
      </c>
    </row>
    <row r="29" spans="1:4" s="8" customFormat="1" ht="15.75" customHeight="1">
      <c r="A29" s="23"/>
      <c r="B29" s="23"/>
      <c r="C29" s="216" t="s">
        <v>212</v>
      </c>
      <c r="D29" s="216" t="s">
        <v>212</v>
      </c>
    </row>
    <row r="30" spans="1:4" s="8" customFormat="1" ht="15">
      <c r="A30" s="21"/>
      <c r="B30" s="21"/>
      <c r="C30" s="217" t="s">
        <v>45</v>
      </c>
      <c r="D30" s="217" t="s">
        <v>402</v>
      </c>
    </row>
    <row r="31" spans="1:4" s="8" customFormat="1" ht="15">
      <c r="A31" s="16"/>
      <c r="B31" s="16"/>
      <c r="C31" s="57" t="s">
        <v>32</v>
      </c>
      <c r="D31" s="57" t="s">
        <v>349</v>
      </c>
    </row>
    <row r="32" spans="1:4" ht="15">
      <c r="A32" s="17"/>
      <c r="B32" s="198"/>
      <c r="C32" s="9"/>
      <c r="D32" s="9"/>
    </row>
    <row r="33" spans="1:3" ht="15">
      <c r="A33" s="18" t="s">
        <v>34</v>
      </c>
      <c r="B33" s="202" t="s">
        <v>350</v>
      </c>
      <c r="C33" s="202"/>
    </row>
    <row r="34" spans="1:4" s="8" customFormat="1" ht="40.5">
      <c r="A34" s="19"/>
      <c r="B34" s="200"/>
      <c r="C34" s="61" t="s">
        <v>213</v>
      </c>
      <c r="D34" s="61" t="s">
        <v>395</v>
      </c>
    </row>
    <row r="35" spans="1:4" s="8" customFormat="1" ht="15">
      <c r="A35" s="20"/>
      <c r="B35" s="19"/>
      <c r="C35" s="61"/>
      <c r="D35" s="61"/>
    </row>
    <row r="36" spans="1:4" ht="6" customHeight="1">
      <c r="A36" s="17"/>
      <c r="B36" s="201"/>
      <c r="C36" s="9"/>
      <c r="D36" s="9"/>
    </row>
    <row r="37" spans="1:3" ht="15">
      <c r="A37" s="18" t="s">
        <v>36</v>
      </c>
      <c r="B37" s="17" t="s">
        <v>352</v>
      </c>
      <c r="C37" s="17"/>
    </row>
    <row r="38" spans="1:4" s="8" customFormat="1" ht="27">
      <c r="A38" s="20"/>
      <c r="B38" s="200"/>
      <c r="C38" s="57" t="s">
        <v>33</v>
      </c>
      <c r="D38" s="57" t="s">
        <v>396</v>
      </c>
    </row>
    <row r="39" spans="1:4" ht="6" customHeight="1">
      <c r="A39" s="17"/>
      <c r="B39" s="201"/>
      <c r="C39" s="9"/>
      <c r="D39" s="9"/>
    </row>
    <row r="40" spans="1:2" ht="15">
      <c r="A40" s="18" t="s">
        <v>4</v>
      </c>
      <c r="B40" s="3" t="s">
        <v>4</v>
      </c>
    </row>
    <row r="41" spans="1:4" s="8" customFormat="1" ht="15">
      <c r="A41" s="24"/>
      <c r="B41" s="200"/>
      <c r="C41" s="61" t="s">
        <v>50</v>
      </c>
      <c r="D41" s="61" t="s">
        <v>397</v>
      </c>
    </row>
    <row r="42" spans="1:4" s="8" customFormat="1" ht="15">
      <c r="A42" s="25"/>
      <c r="B42" s="24"/>
      <c r="C42" s="61"/>
      <c r="D42" s="61"/>
    </row>
    <row r="43" ht="15">
      <c r="B43" s="201"/>
    </row>
    <row r="44" spans="3:4" ht="15">
      <c r="C44" s="26" t="s">
        <v>49</v>
      </c>
      <c r="D44" s="26" t="s">
        <v>355</v>
      </c>
    </row>
    <row r="45" spans="1:4" ht="15">
      <c r="A45" s="3" t="s">
        <v>48</v>
      </c>
      <c r="B45" s="203" t="s">
        <v>359</v>
      </c>
      <c r="C45" s="3" t="s">
        <v>42</v>
      </c>
      <c r="D45" s="3" t="s">
        <v>356</v>
      </c>
    </row>
    <row r="46" spans="1:4" s="8" customFormat="1" ht="15">
      <c r="A46" s="24"/>
      <c r="B46" s="204"/>
      <c r="C46" s="61" t="s">
        <v>51</v>
      </c>
      <c r="D46" s="184" t="s">
        <v>357</v>
      </c>
    </row>
    <row r="47" spans="1:4" s="8" customFormat="1" ht="15">
      <c r="A47" s="24"/>
      <c r="B47" s="24"/>
      <c r="C47" s="61" t="s">
        <v>52</v>
      </c>
      <c r="D47" s="184" t="s">
        <v>358</v>
      </c>
    </row>
    <row r="48" spans="1:4" s="8" customFormat="1" ht="27">
      <c r="A48" s="25"/>
      <c r="B48" s="24"/>
      <c r="C48" s="61" t="s">
        <v>53</v>
      </c>
      <c r="D48" s="61" t="s">
        <v>360</v>
      </c>
    </row>
    <row r="49" ht="15">
      <c r="B49" s="201"/>
    </row>
  </sheetData>
  <sheetProtection/>
  <printOptions/>
  <pageMargins left="0.7480314960629921" right="0.7480314960629921" top="0.984251968503937" bottom="0.984251968503937" header="0.5118110236220472" footer="0.5118110236220472"/>
  <pageSetup fitToHeight="0" horizontalDpi="300" verticalDpi="300" orientation="portrait" paperSize="9" scale="93" r:id="rId1"/>
  <headerFooter alignWithMargins="0">
    <oddHeader>&amp;LBOFAS&amp;CT4625_Formulier
Milieukundig dagboek IS&amp;R&amp;8p. &amp;P/&amp;N</oddHeader>
    <oddFooter>&amp;L&amp;8Datum: 02/05/2012
Vervangt versie: 25/08/2010&amp;C&amp;8Formulier
versie 3&amp;R&amp;8Printdatum: &amp;D</oddFooter>
  </headerFooter>
</worksheet>
</file>

<file path=xl/worksheets/sheet5.xml><?xml version="1.0" encoding="utf-8"?>
<worksheet xmlns="http://schemas.openxmlformats.org/spreadsheetml/2006/main" xmlns:r="http://schemas.openxmlformats.org/officeDocument/2006/relationships">
  <dimension ref="B3:I24"/>
  <sheetViews>
    <sheetView workbookViewId="0" topLeftCell="A7">
      <selection activeCell="B17" sqref="B17"/>
    </sheetView>
  </sheetViews>
  <sheetFormatPr defaultColWidth="9.140625" defaultRowHeight="12.75"/>
  <cols>
    <col min="2" max="2" width="10.140625" style="0" bestFit="1" customWidth="1"/>
    <col min="6" max="6" width="13.8515625" style="0" customWidth="1"/>
    <col min="8" max="8" width="13.00390625" style="0" customWidth="1"/>
    <col min="9" max="9" width="50.00390625" style="0" customWidth="1"/>
  </cols>
  <sheetData>
    <row r="2" ht="13.5" thickBot="1"/>
    <row r="3" spans="2:9" ht="13.5" customHeight="1" thickBot="1">
      <c r="B3" s="241" t="s">
        <v>141</v>
      </c>
      <c r="C3" s="242"/>
      <c r="D3" s="242"/>
      <c r="E3" s="242"/>
      <c r="F3" s="242"/>
      <c r="G3" s="242"/>
      <c r="H3" s="242"/>
      <c r="I3" s="243"/>
    </row>
    <row r="4" spans="2:9" ht="13.5" hidden="1" thickBot="1">
      <c r="B4" s="241" t="s">
        <v>407</v>
      </c>
      <c r="C4" s="242"/>
      <c r="D4" s="242"/>
      <c r="E4" s="242"/>
      <c r="F4" s="242"/>
      <c r="G4" s="242"/>
      <c r="H4" s="242"/>
      <c r="I4" s="243"/>
    </row>
    <row r="5" spans="2:9" ht="68.25" thickBot="1">
      <c r="B5" s="205" t="s">
        <v>48</v>
      </c>
      <c r="C5" s="206" t="s">
        <v>136</v>
      </c>
      <c r="D5" s="206" t="s">
        <v>137</v>
      </c>
      <c r="E5" s="206" t="s">
        <v>154</v>
      </c>
      <c r="F5" s="207" t="s">
        <v>138</v>
      </c>
      <c r="G5" s="207" t="s">
        <v>139</v>
      </c>
      <c r="H5" s="207" t="s">
        <v>140</v>
      </c>
      <c r="I5" s="208"/>
    </row>
    <row r="6" spans="2:9" ht="68.25" hidden="1" thickBot="1">
      <c r="B6" s="205" t="s">
        <v>359</v>
      </c>
      <c r="C6" s="206" t="s">
        <v>403</v>
      </c>
      <c r="D6" s="206" t="s">
        <v>404</v>
      </c>
      <c r="E6" s="206" t="s">
        <v>405</v>
      </c>
      <c r="F6" s="207" t="s">
        <v>406</v>
      </c>
      <c r="G6" s="207" t="s">
        <v>361</v>
      </c>
      <c r="H6" s="207" t="s">
        <v>362</v>
      </c>
      <c r="I6" s="208"/>
    </row>
    <row r="7" spans="2:9" ht="12.75">
      <c r="B7" s="76"/>
      <c r="C7" s="77"/>
      <c r="D7" s="77"/>
      <c r="E7" s="72"/>
      <c r="F7" s="72"/>
      <c r="G7" s="72"/>
      <c r="H7" s="83"/>
      <c r="I7" s="79"/>
    </row>
    <row r="8" spans="2:9" ht="12.75">
      <c r="B8" s="76"/>
      <c r="C8" s="77"/>
      <c r="D8" s="77"/>
      <c r="E8" s="77"/>
      <c r="F8" s="77">
        <f>+C8+D8-C7-D7</f>
        <v>0</v>
      </c>
      <c r="G8" s="77">
        <f>+B8-B7-E8</f>
        <v>0</v>
      </c>
      <c r="H8" s="84" t="e">
        <f>F8/G8</f>
        <v>#DIV/0!</v>
      </c>
      <c r="I8" s="80"/>
    </row>
    <row r="9" spans="2:9" ht="12.75">
      <c r="B9" s="76"/>
      <c r="C9" s="77"/>
      <c r="D9" s="77"/>
      <c r="E9" s="77"/>
      <c r="F9" s="77">
        <f>+C9+D9-C8-D8</f>
        <v>0</v>
      </c>
      <c r="G9" s="77">
        <f aca="true" t="shared" si="0" ref="G9:G23">+B9-B8-E9</f>
        <v>0</v>
      </c>
      <c r="H9" s="84" t="e">
        <f>F9/G9</f>
        <v>#DIV/0!</v>
      </c>
      <c r="I9" s="82"/>
    </row>
    <row r="10" spans="2:9" ht="12.75">
      <c r="B10" s="76"/>
      <c r="C10" s="77"/>
      <c r="D10" s="77"/>
      <c r="E10" s="77"/>
      <c r="F10" s="73">
        <f>IF(ISBLANK(B10),0,+C10+D10-C9-D9)</f>
        <v>0</v>
      </c>
      <c r="G10" s="77">
        <f t="shared" si="0"/>
        <v>0</v>
      </c>
      <c r="H10" s="84" t="e">
        <f>F10/G10</f>
        <v>#DIV/0!</v>
      </c>
      <c r="I10" s="80"/>
    </row>
    <row r="11" spans="2:9" ht="12.75">
      <c r="B11" s="76"/>
      <c r="C11" s="77"/>
      <c r="D11" s="77"/>
      <c r="E11" s="77"/>
      <c r="F11" s="73">
        <f aca="true" t="shared" si="1" ref="F11:F23">IF(ISBLANK(B11),0,+C11+D11-C10-D10)</f>
        <v>0</v>
      </c>
      <c r="G11" s="77">
        <f t="shared" si="0"/>
        <v>0</v>
      </c>
      <c r="H11" s="84" t="e">
        <f>F11/G11</f>
        <v>#DIV/0!</v>
      </c>
      <c r="I11" s="80"/>
    </row>
    <row r="12" spans="2:9" ht="12.75">
      <c r="B12" s="76"/>
      <c r="C12" s="77"/>
      <c r="D12" s="77"/>
      <c r="E12" s="77"/>
      <c r="F12" s="73">
        <f t="shared" si="1"/>
        <v>0</v>
      </c>
      <c r="G12" s="77">
        <f t="shared" si="0"/>
        <v>0</v>
      </c>
      <c r="H12" s="84" t="e">
        <f>F12/G12</f>
        <v>#DIV/0!</v>
      </c>
      <c r="I12" s="80"/>
    </row>
    <row r="13" spans="2:9" ht="12.75">
      <c r="B13" s="76"/>
      <c r="C13" s="77"/>
      <c r="D13" s="77"/>
      <c r="E13" s="77"/>
      <c r="F13" s="73">
        <f t="shared" si="1"/>
        <v>0</v>
      </c>
      <c r="G13" s="77">
        <f t="shared" si="0"/>
        <v>0</v>
      </c>
      <c r="H13" s="84" t="e">
        <f aca="true" t="shared" si="2" ref="H13:H23">F13/G13</f>
        <v>#DIV/0!</v>
      </c>
      <c r="I13" s="80"/>
    </row>
    <row r="14" spans="2:9" ht="12.75">
      <c r="B14" s="76"/>
      <c r="C14" s="77"/>
      <c r="D14" s="77"/>
      <c r="E14" s="77"/>
      <c r="F14" s="73">
        <f t="shared" si="1"/>
        <v>0</v>
      </c>
      <c r="G14" s="77">
        <f t="shared" si="0"/>
        <v>0</v>
      </c>
      <c r="H14" s="84" t="e">
        <f t="shared" si="2"/>
        <v>#DIV/0!</v>
      </c>
      <c r="I14" s="80"/>
    </row>
    <row r="15" spans="2:9" ht="12.75">
      <c r="B15" s="76"/>
      <c r="C15" s="77"/>
      <c r="D15" s="77"/>
      <c r="E15" s="77"/>
      <c r="F15" s="73">
        <f t="shared" si="1"/>
        <v>0</v>
      </c>
      <c r="G15" s="77">
        <f t="shared" si="0"/>
        <v>0</v>
      </c>
      <c r="H15" s="84" t="e">
        <f t="shared" si="2"/>
        <v>#DIV/0!</v>
      </c>
      <c r="I15" s="80"/>
    </row>
    <row r="16" spans="2:9" ht="12.75">
      <c r="B16" s="76"/>
      <c r="C16" s="77"/>
      <c r="D16" s="77"/>
      <c r="E16" s="77"/>
      <c r="F16" s="73">
        <f t="shared" si="1"/>
        <v>0</v>
      </c>
      <c r="G16" s="77">
        <f t="shared" si="0"/>
        <v>0</v>
      </c>
      <c r="H16" s="84" t="e">
        <f t="shared" si="2"/>
        <v>#DIV/0!</v>
      </c>
      <c r="I16" s="80"/>
    </row>
    <row r="17" spans="2:9" ht="12.75">
      <c r="B17" s="76"/>
      <c r="C17" s="77"/>
      <c r="D17" s="77"/>
      <c r="E17" s="77"/>
      <c r="F17" s="73">
        <f t="shared" si="1"/>
        <v>0</v>
      </c>
      <c r="G17" s="77">
        <f t="shared" si="0"/>
        <v>0</v>
      </c>
      <c r="H17" s="84" t="e">
        <f t="shared" si="2"/>
        <v>#DIV/0!</v>
      </c>
      <c r="I17" s="80"/>
    </row>
    <row r="18" spans="2:9" ht="12.75">
      <c r="B18" s="76"/>
      <c r="C18" s="77"/>
      <c r="D18" s="77"/>
      <c r="E18" s="77"/>
      <c r="F18" s="73">
        <f t="shared" si="1"/>
        <v>0</v>
      </c>
      <c r="G18" s="77">
        <f t="shared" si="0"/>
        <v>0</v>
      </c>
      <c r="H18" s="84" t="e">
        <f t="shared" si="2"/>
        <v>#DIV/0!</v>
      </c>
      <c r="I18" s="80"/>
    </row>
    <row r="19" spans="2:9" ht="12.75">
      <c r="B19" s="76"/>
      <c r="C19" s="77"/>
      <c r="D19" s="77"/>
      <c r="E19" s="77"/>
      <c r="F19" s="73">
        <f t="shared" si="1"/>
        <v>0</v>
      </c>
      <c r="G19" s="77">
        <f t="shared" si="0"/>
        <v>0</v>
      </c>
      <c r="H19" s="84" t="e">
        <f t="shared" si="2"/>
        <v>#DIV/0!</v>
      </c>
      <c r="I19" s="80"/>
    </row>
    <row r="20" spans="2:9" ht="12.75">
      <c r="B20" s="76"/>
      <c r="C20" s="77"/>
      <c r="D20" s="77"/>
      <c r="E20" s="77"/>
      <c r="F20" s="73">
        <f t="shared" si="1"/>
        <v>0</v>
      </c>
      <c r="G20" s="77">
        <f t="shared" si="0"/>
        <v>0</v>
      </c>
      <c r="H20" s="84" t="e">
        <f t="shared" si="2"/>
        <v>#DIV/0!</v>
      </c>
      <c r="I20" s="80"/>
    </row>
    <row r="21" spans="2:9" ht="12.75">
      <c r="B21" s="76"/>
      <c r="C21" s="77"/>
      <c r="D21" s="77"/>
      <c r="E21" s="77"/>
      <c r="F21" s="73">
        <f t="shared" si="1"/>
        <v>0</v>
      </c>
      <c r="G21" s="77">
        <f t="shared" si="0"/>
        <v>0</v>
      </c>
      <c r="H21" s="84" t="e">
        <f t="shared" si="2"/>
        <v>#DIV/0!</v>
      </c>
      <c r="I21" s="80"/>
    </row>
    <row r="22" spans="2:9" ht="12.75">
      <c r="B22" s="76"/>
      <c r="C22" s="77"/>
      <c r="D22" s="77"/>
      <c r="E22" s="77"/>
      <c r="F22" s="73">
        <f t="shared" si="1"/>
        <v>0</v>
      </c>
      <c r="G22" s="77">
        <f t="shared" si="0"/>
        <v>0</v>
      </c>
      <c r="H22" s="84" t="e">
        <f t="shared" si="2"/>
        <v>#DIV/0!</v>
      </c>
      <c r="I22" s="80"/>
    </row>
    <row r="23" spans="2:9" ht="13.5" thickBot="1">
      <c r="B23" s="76"/>
      <c r="C23" s="77"/>
      <c r="D23" s="77"/>
      <c r="E23" s="77"/>
      <c r="F23" s="73">
        <f t="shared" si="1"/>
        <v>0</v>
      </c>
      <c r="G23" s="77">
        <f t="shared" si="0"/>
        <v>0</v>
      </c>
      <c r="H23" s="84" t="e">
        <f t="shared" si="2"/>
        <v>#DIV/0!</v>
      </c>
      <c r="I23" s="80"/>
    </row>
    <row r="24" spans="2:9" ht="14.25" thickBot="1" thickTop="1">
      <c r="B24" s="74" t="s">
        <v>363</v>
      </c>
      <c r="C24" s="78"/>
      <c r="D24" s="78"/>
      <c r="E24" s="78"/>
      <c r="F24" s="78">
        <f>SUM(F7:F23)</f>
        <v>0</v>
      </c>
      <c r="G24" s="78">
        <f>SUM(G7:G23)</f>
        <v>0</v>
      </c>
      <c r="H24" s="75" t="e">
        <f>+F24/G24</f>
        <v>#DIV/0!</v>
      </c>
      <c r="I24" s="81"/>
    </row>
  </sheetData>
  <sheetProtection/>
  <mergeCells count="2">
    <mergeCell ref="B4:I4"/>
    <mergeCell ref="B3:I3"/>
  </mergeCells>
  <conditionalFormatting sqref="H7:H24">
    <cfRule type="expression" priority="1" dxfId="0" stopIfTrue="1">
      <formula>G7=0</formula>
    </cfRule>
  </conditionalFormatting>
  <printOptions/>
  <pageMargins left="0.7480314960629921" right="0.7480314960629921" top="0.984251968503937" bottom="0.984251968503937" header="0.5118110236220472" footer="0.5118110236220472"/>
  <pageSetup horizontalDpi="600" verticalDpi="600" orientation="landscape" paperSize="9" scale="93" r:id="rId2"/>
  <headerFooter alignWithMargins="0">
    <oddHeader>&amp;LBOFAS&amp;CT4625_Formulier
Milieukundig dagboek IS&amp;R&amp;8p. &amp;P/&amp;N</oddHeader>
    <oddFooter>&amp;L&amp;8Datum: 02/05/2012
Vervangt versie: 25/08/2010&amp;C&amp;8Formulier
versie 3&amp;R&amp;8Printdatum: &amp;D</oddFooter>
  </headerFooter>
  <rowBreaks count="1" manualBreakCount="1">
    <brk id="25" max="255" man="1"/>
  </rowBreaks>
  <ignoredErrors>
    <ignoredError sqref="H11:H24 H8:H10" evalError="1"/>
  </ignoredErrors>
  <drawing r:id="rId1"/>
</worksheet>
</file>

<file path=xl/worksheets/sheet6.xml><?xml version="1.0" encoding="utf-8"?>
<worksheet xmlns="http://schemas.openxmlformats.org/spreadsheetml/2006/main" xmlns:r="http://schemas.openxmlformats.org/officeDocument/2006/relationships">
  <dimension ref="A2:Y50"/>
  <sheetViews>
    <sheetView showZeros="0" workbookViewId="0" topLeftCell="A1">
      <selection activeCell="B17" sqref="B17"/>
    </sheetView>
  </sheetViews>
  <sheetFormatPr defaultColWidth="9.140625" defaultRowHeight="12.75"/>
  <cols>
    <col min="1" max="1" width="16.28125" style="0" customWidth="1"/>
    <col min="2" max="2" width="53.57421875" style="0" customWidth="1"/>
    <col min="3" max="3" width="53.140625" style="0" hidden="1" customWidth="1"/>
    <col min="5" max="23" width="5.140625" style="0" customWidth="1"/>
    <col min="24" max="24" width="15.00390625" style="0" customWidth="1"/>
  </cols>
  <sheetData>
    <row r="2" spans="1:25" ht="12.75">
      <c r="A2" s="87" t="s">
        <v>398</v>
      </c>
      <c r="B2" s="87">
        <f>1!C4</f>
        <v>0</v>
      </c>
      <c r="C2" s="87">
        <f>1!D4</f>
        <v>0</v>
      </c>
      <c r="D2" s="88"/>
      <c r="E2" s="88"/>
      <c r="F2" s="88"/>
      <c r="G2" s="88"/>
      <c r="H2" s="88"/>
      <c r="I2" s="88"/>
      <c r="J2" s="88"/>
      <c r="K2" s="88"/>
      <c r="L2" s="88"/>
      <c r="M2" s="88"/>
      <c r="N2" s="88"/>
      <c r="O2" s="88"/>
      <c r="P2" s="88"/>
      <c r="Q2" s="88"/>
      <c r="R2" s="88"/>
      <c r="S2" s="88"/>
      <c r="T2" s="88"/>
      <c r="U2" s="88"/>
      <c r="V2" s="88"/>
      <c r="W2" s="88"/>
      <c r="X2" s="88"/>
      <c r="Y2" s="88"/>
    </row>
    <row r="3" spans="1:25" ht="12.75">
      <c r="A3" s="244" t="s">
        <v>195</v>
      </c>
      <c r="B3" s="244"/>
      <c r="C3" s="244"/>
      <c r="D3" s="244"/>
      <c r="E3" s="244"/>
      <c r="F3" s="244"/>
      <c r="G3" s="244"/>
      <c r="H3" s="244"/>
      <c r="I3" s="244"/>
      <c r="J3" s="244"/>
      <c r="K3" s="244"/>
      <c r="L3" s="244"/>
      <c r="M3" s="244"/>
      <c r="N3" s="244"/>
      <c r="O3" s="244"/>
      <c r="P3" s="244"/>
      <c r="Q3" s="244"/>
      <c r="R3" s="244"/>
      <c r="S3" s="244"/>
      <c r="T3" s="244"/>
      <c r="U3" s="244"/>
      <c r="V3" s="244"/>
      <c r="W3" s="244"/>
      <c r="X3" s="244"/>
      <c r="Y3" s="244"/>
    </row>
    <row r="4" spans="1:25" ht="12.75" hidden="1">
      <c r="A4" s="244" t="s">
        <v>390</v>
      </c>
      <c r="B4" s="244"/>
      <c r="C4" s="244"/>
      <c r="D4" s="244"/>
      <c r="E4" s="244"/>
      <c r="F4" s="244"/>
      <c r="G4" s="244"/>
      <c r="H4" s="244"/>
      <c r="I4" s="244"/>
      <c r="J4" s="244"/>
      <c r="K4" s="244"/>
      <c r="L4" s="244"/>
      <c r="M4" s="244"/>
      <c r="N4" s="244"/>
      <c r="O4" s="244"/>
      <c r="P4" s="244"/>
      <c r="Q4" s="244"/>
      <c r="R4" s="244"/>
      <c r="S4" s="244"/>
      <c r="T4" s="244"/>
      <c r="U4" s="244"/>
      <c r="V4" s="244"/>
      <c r="W4" s="244"/>
      <c r="X4" s="244"/>
      <c r="Y4" s="244"/>
    </row>
    <row r="5" spans="1:25" ht="13.5" thickBot="1">
      <c r="A5" s="88"/>
      <c r="B5" s="88"/>
      <c r="C5" s="88"/>
      <c r="D5" s="110"/>
      <c r="E5" s="110"/>
      <c r="F5" s="110"/>
      <c r="G5" s="110"/>
      <c r="H5" s="110"/>
      <c r="I5" s="110"/>
      <c r="J5" s="110"/>
      <c r="K5" s="110"/>
      <c r="L5" s="110"/>
      <c r="M5" s="110"/>
      <c r="N5" s="110"/>
      <c r="O5" s="110"/>
      <c r="P5" s="110"/>
      <c r="Q5" s="110"/>
      <c r="R5" s="110"/>
      <c r="S5" s="110"/>
      <c r="T5" s="110"/>
      <c r="U5" s="110"/>
      <c r="V5" s="110"/>
      <c r="W5" s="110"/>
      <c r="X5" s="88"/>
      <c r="Y5" s="88"/>
    </row>
    <row r="6" spans="1:25" ht="119.25" customHeight="1" thickBot="1">
      <c r="A6" s="123" t="s">
        <v>364</v>
      </c>
      <c r="B6" s="124" t="s">
        <v>155</v>
      </c>
      <c r="C6" s="124" t="s">
        <v>365</v>
      </c>
      <c r="D6" s="224" t="s">
        <v>408</v>
      </c>
      <c r="E6" s="125"/>
      <c r="F6" s="126"/>
      <c r="G6" s="126"/>
      <c r="H6" s="126"/>
      <c r="I6" s="126"/>
      <c r="J6" s="126"/>
      <c r="K6" s="126"/>
      <c r="L6" s="126"/>
      <c r="M6" s="126"/>
      <c r="N6" s="126"/>
      <c r="O6" s="126"/>
      <c r="P6" s="126"/>
      <c r="Q6" s="126"/>
      <c r="R6" s="126"/>
      <c r="S6" s="126"/>
      <c r="T6" s="126"/>
      <c r="U6" s="126"/>
      <c r="V6" s="126"/>
      <c r="W6" s="126"/>
      <c r="X6" s="225" t="s">
        <v>386</v>
      </c>
      <c r="Y6" s="127" t="s">
        <v>387</v>
      </c>
    </row>
    <row r="7" spans="1:25" ht="15" customHeight="1">
      <c r="A7" s="96">
        <v>5</v>
      </c>
      <c r="B7" s="97" t="s">
        <v>180</v>
      </c>
      <c r="C7" s="191" t="s">
        <v>366</v>
      </c>
      <c r="D7" s="119"/>
      <c r="E7" s="120"/>
      <c r="F7" s="121"/>
      <c r="G7" s="121"/>
      <c r="H7" s="121"/>
      <c r="I7" s="121"/>
      <c r="J7" s="121"/>
      <c r="K7" s="121"/>
      <c r="L7" s="121"/>
      <c r="M7" s="121"/>
      <c r="N7" s="121"/>
      <c r="O7" s="121"/>
      <c r="P7" s="121"/>
      <c r="Q7" s="121"/>
      <c r="R7" s="121"/>
      <c r="S7" s="121"/>
      <c r="T7" s="121"/>
      <c r="U7" s="121"/>
      <c r="V7" s="121"/>
      <c r="W7" s="121"/>
      <c r="X7" s="122"/>
      <c r="Y7" s="103"/>
    </row>
    <row r="8" spans="1:25" ht="15" customHeight="1">
      <c r="A8" s="98" t="s">
        <v>156</v>
      </c>
      <c r="B8" s="99" t="s">
        <v>157</v>
      </c>
      <c r="C8" s="190" t="s">
        <v>367</v>
      </c>
      <c r="D8" s="108"/>
      <c r="E8" s="106"/>
      <c r="F8" s="89"/>
      <c r="G8" s="89"/>
      <c r="H8" s="89"/>
      <c r="I8" s="89"/>
      <c r="J8" s="89"/>
      <c r="K8" s="89"/>
      <c r="L8" s="89"/>
      <c r="M8" s="89"/>
      <c r="N8" s="89"/>
      <c r="O8" s="89"/>
      <c r="P8" s="89"/>
      <c r="Q8" s="89"/>
      <c r="R8" s="89"/>
      <c r="S8" s="89"/>
      <c r="T8" s="89"/>
      <c r="U8" s="89"/>
      <c r="V8" s="89"/>
      <c r="W8" s="89"/>
      <c r="X8" s="90"/>
      <c r="Y8" s="104"/>
    </row>
    <row r="9" spans="1:25" ht="15" customHeight="1">
      <c r="A9" s="98" t="s">
        <v>158</v>
      </c>
      <c r="B9" s="99" t="s">
        <v>159</v>
      </c>
      <c r="C9" s="190" t="s">
        <v>368</v>
      </c>
      <c r="D9" s="108"/>
      <c r="E9" s="106"/>
      <c r="F9" s="89"/>
      <c r="G9" s="89"/>
      <c r="H9" s="89"/>
      <c r="I9" s="89"/>
      <c r="J9" s="89"/>
      <c r="K9" s="89"/>
      <c r="L9" s="89"/>
      <c r="M9" s="89"/>
      <c r="N9" s="89"/>
      <c r="O9" s="89"/>
      <c r="P9" s="89"/>
      <c r="Q9" s="89"/>
      <c r="R9" s="89"/>
      <c r="S9" s="89"/>
      <c r="T9" s="89"/>
      <c r="U9" s="89"/>
      <c r="V9" s="89"/>
      <c r="W9" s="89"/>
      <c r="X9" s="90"/>
      <c r="Y9" s="104"/>
    </row>
    <row r="10" spans="1:25" ht="15" customHeight="1">
      <c r="A10" s="98" t="s">
        <v>161</v>
      </c>
      <c r="B10" s="105" t="s">
        <v>193</v>
      </c>
      <c r="C10" s="192" t="s">
        <v>378</v>
      </c>
      <c r="D10" s="109"/>
      <c r="E10" s="107"/>
      <c r="F10" s="91"/>
      <c r="G10" s="91"/>
      <c r="H10" s="91"/>
      <c r="I10" s="91"/>
      <c r="J10" s="91"/>
      <c r="K10" s="91"/>
      <c r="L10" s="91"/>
      <c r="M10" s="91"/>
      <c r="N10" s="91"/>
      <c r="O10" s="91"/>
      <c r="P10" s="91"/>
      <c r="Q10" s="91"/>
      <c r="R10" s="91"/>
      <c r="S10" s="91"/>
      <c r="T10" s="91"/>
      <c r="U10" s="91"/>
      <c r="V10" s="91"/>
      <c r="W10" s="91"/>
      <c r="X10" s="90">
        <f aca="true" t="shared" si="0" ref="X10:X24">SUM(D10:W10)</f>
        <v>0</v>
      </c>
      <c r="Y10" s="104" t="s">
        <v>388</v>
      </c>
    </row>
    <row r="11" spans="1:25" ht="15" customHeight="1">
      <c r="A11" s="101"/>
      <c r="B11" s="105" t="s">
        <v>192</v>
      </c>
      <c r="C11" s="192" t="s">
        <v>379</v>
      </c>
      <c r="D11" s="109"/>
      <c r="E11" s="107">
        <f aca="true" t="shared" si="1" ref="E11:W11">IF(ISBLANK(E10),0,1)</f>
        <v>0</v>
      </c>
      <c r="F11" s="91">
        <f t="shared" si="1"/>
        <v>0</v>
      </c>
      <c r="G11" s="91">
        <f t="shared" si="1"/>
        <v>0</v>
      </c>
      <c r="H11" s="91">
        <f t="shared" si="1"/>
        <v>0</v>
      </c>
      <c r="I11" s="91">
        <f t="shared" si="1"/>
        <v>0</v>
      </c>
      <c r="J11" s="91">
        <f t="shared" si="1"/>
        <v>0</v>
      </c>
      <c r="K11" s="91">
        <f t="shared" si="1"/>
        <v>0</v>
      </c>
      <c r="L11" s="91">
        <f t="shared" si="1"/>
        <v>0</v>
      </c>
      <c r="M11" s="91">
        <f t="shared" si="1"/>
        <v>0</v>
      </c>
      <c r="N11" s="91">
        <f t="shared" si="1"/>
        <v>0</v>
      </c>
      <c r="O11" s="91">
        <f t="shared" si="1"/>
        <v>0</v>
      </c>
      <c r="P11" s="91">
        <f t="shared" si="1"/>
        <v>0</v>
      </c>
      <c r="Q11" s="91">
        <f t="shared" si="1"/>
        <v>0</v>
      </c>
      <c r="R11" s="91">
        <f t="shared" si="1"/>
        <v>0</v>
      </c>
      <c r="S11" s="91">
        <f t="shared" si="1"/>
        <v>0</v>
      </c>
      <c r="T11" s="91">
        <f t="shared" si="1"/>
        <v>0</v>
      </c>
      <c r="U11" s="91">
        <f t="shared" si="1"/>
        <v>0</v>
      </c>
      <c r="V11" s="91">
        <f t="shared" si="1"/>
        <v>0</v>
      </c>
      <c r="W11" s="91">
        <f t="shared" si="1"/>
        <v>0</v>
      </c>
      <c r="X11" s="90">
        <f t="shared" si="0"/>
        <v>0</v>
      </c>
      <c r="Y11" s="104" t="s">
        <v>388</v>
      </c>
    </row>
    <row r="12" spans="1:25" ht="15" customHeight="1">
      <c r="A12" s="98" t="s">
        <v>162</v>
      </c>
      <c r="B12" s="102" t="s">
        <v>202</v>
      </c>
      <c r="C12" s="192" t="s">
        <v>377</v>
      </c>
      <c r="D12" s="109"/>
      <c r="E12" s="107">
        <f aca="true" t="shared" si="2" ref="E12:W12">IF(ISBLANK(E10),0,1)</f>
        <v>0</v>
      </c>
      <c r="F12" s="91">
        <f t="shared" si="2"/>
        <v>0</v>
      </c>
      <c r="G12" s="91">
        <f t="shared" si="2"/>
        <v>0</v>
      </c>
      <c r="H12" s="91">
        <f t="shared" si="2"/>
        <v>0</v>
      </c>
      <c r="I12" s="91">
        <f t="shared" si="2"/>
        <v>0</v>
      </c>
      <c r="J12" s="91">
        <f t="shared" si="2"/>
        <v>0</v>
      </c>
      <c r="K12" s="91">
        <f t="shared" si="2"/>
        <v>0</v>
      </c>
      <c r="L12" s="91">
        <f t="shared" si="2"/>
        <v>0</v>
      </c>
      <c r="M12" s="91">
        <f t="shared" si="2"/>
        <v>0</v>
      </c>
      <c r="N12" s="91">
        <f t="shared" si="2"/>
        <v>0</v>
      </c>
      <c r="O12" s="91">
        <f t="shared" si="2"/>
        <v>0</v>
      </c>
      <c r="P12" s="91">
        <f t="shared" si="2"/>
        <v>0</v>
      </c>
      <c r="Q12" s="91">
        <f t="shared" si="2"/>
        <v>0</v>
      </c>
      <c r="R12" s="91">
        <f t="shared" si="2"/>
        <v>0</v>
      </c>
      <c r="S12" s="91">
        <f t="shared" si="2"/>
        <v>0</v>
      </c>
      <c r="T12" s="91">
        <f t="shared" si="2"/>
        <v>0</v>
      </c>
      <c r="U12" s="91">
        <f t="shared" si="2"/>
        <v>0</v>
      </c>
      <c r="V12" s="91">
        <f t="shared" si="2"/>
        <v>0</v>
      </c>
      <c r="W12" s="91">
        <f t="shared" si="2"/>
        <v>0</v>
      </c>
      <c r="X12" s="90">
        <f t="shared" si="0"/>
        <v>0</v>
      </c>
      <c r="Y12" s="104" t="s">
        <v>388</v>
      </c>
    </row>
    <row r="13" spans="1:25" ht="15" customHeight="1">
      <c r="A13" s="98" t="s">
        <v>181</v>
      </c>
      <c r="B13" s="99" t="s">
        <v>197</v>
      </c>
      <c r="C13" s="190" t="s">
        <v>380</v>
      </c>
      <c r="D13" s="108"/>
      <c r="E13" s="106"/>
      <c r="F13" s="89"/>
      <c r="G13" s="89"/>
      <c r="H13" s="89"/>
      <c r="I13" s="89"/>
      <c r="J13" s="89"/>
      <c r="K13" s="89"/>
      <c r="L13" s="89"/>
      <c r="M13" s="89"/>
      <c r="N13" s="89"/>
      <c r="O13" s="89"/>
      <c r="P13" s="89"/>
      <c r="Q13" s="89"/>
      <c r="R13" s="89"/>
      <c r="S13" s="89"/>
      <c r="T13" s="89"/>
      <c r="U13" s="89"/>
      <c r="V13" s="89"/>
      <c r="W13" s="89"/>
      <c r="X13" s="90"/>
      <c r="Y13" s="104"/>
    </row>
    <row r="14" spans="1:25" ht="15" customHeight="1">
      <c r="A14" s="98" t="s">
        <v>182</v>
      </c>
      <c r="B14" s="105" t="s">
        <v>191</v>
      </c>
      <c r="C14" s="194" t="s">
        <v>381</v>
      </c>
      <c r="D14" s="109"/>
      <c r="E14" s="107"/>
      <c r="F14" s="91"/>
      <c r="G14" s="91"/>
      <c r="H14" s="91"/>
      <c r="I14" s="91"/>
      <c r="J14" s="91"/>
      <c r="K14" s="91"/>
      <c r="L14" s="91"/>
      <c r="M14" s="91"/>
      <c r="N14" s="91"/>
      <c r="O14" s="91"/>
      <c r="P14" s="91"/>
      <c r="Q14" s="91"/>
      <c r="R14" s="91"/>
      <c r="S14" s="91"/>
      <c r="T14" s="91"/>
      <c r="U14" s="91"/>
      <c r="V14" s="91"/>
      <c r="W14" s="91"/>
      <c r="X14" s="90">
        <f t="shared" si="0"/>
        <v>0</v>
      </c>
      <c r="Y14" s="104" t="s">
        <v>388</v>
      </c>
    </row>
    <row r="15" spans="1:25" ht="15" customHeight="1">
      <c r="A15" s="101"/>
      <c r="B15" s="105" t="s">
        <v>198</v>
      </c>
      <c r="C15" s="194" t="s">
        <v>382</v>
      </c>
      <c r="D15" s="109"/>
      <c r="E15" s="107"/>
      <c r="F15" s="91"/>
      <c r="G15" s="91"/>
      <c r="H15" s="91"/>
      <c r="I15" s="91"/>
      <c r="J15" s="91"/>
      <c r="K15" s="91"/>
      <c r="L15" s="91"/>
      <c r="M15" s="91"/>
      <c r="N15" s="91"/>
      <c r="O15" s="91"/>
      <c r="P15" s="91"/>
      <c r="Q15" s="91"/>
      <c r="R15" s="91"/>
      <c r="S15" s="91"/>
      <c r="T15" s="91"/>
      <c r="U15" s="91"/>
      <c r="V15" s="91"/>
      <c r="W15" s="91"/>
      <c r="X15" s="90">
        <f t="shared" si="0"/>
        <v>0</v>
      </c>
      <c r="Y15" s="104" t="s">
        <v>389</v>
      </c>
    </row>
    <row r="16" spans="1:25" ht="15" customHeight="1">
      <c r="A16" s="98" t="s">
        <v>183</v>
      </c>
      <c r="B16" s="102" t="s">
        <v>203</v>
      </c>
      <c r="C16" s="194" t="s">
        <v>377</v>
      </c>
      <c r="D16" s="109"/>
      <c r="E16" s="107">
        <f aca="true" t="shared" si="3" ref="E16:W16">IF(ISBLANK(E14),0,1)</f>
        <v>0</v>
      </c>
      <c r="F16" s="91">
        <f t="shared" si="3"/>
        <v>0</v>
      </c>
      <c r="G16" s="91">
        <f t="shared" si="3"/>
        <v>0</v>
      </c>
      <c r="H16" s="91">
        <f t="shared" si="3"/>
        <v>0</v>
      </c>
      <c r="I16" s="91">
        <f t="shared" si="3"/>
        <v>0</v>
      </c>
      <c r="J16" s="91">
        <f t="shared" si="3"/>
        <v>0</v>
      </c>
      <c r="K16" s="91">
        <f t="shared" si="3"/>
        <v>0</v>
      </c>
      <c r="L16" s="91">
        <f t="shared" si="3"/>
        <v>0</v>
      </c>
      <c r="M16" s="91">
        <f t="shared" si="3"/>
        <v>0</v>
      </c>
      <c r="N16" s="91">
        <f t="shared" si="3"/>
        <v>0</v>
      </c>
      <c r="O16" s="91">
        <f t="shared" si="3"/>
        <v>0</v>
      </c>
      <c r="P16" s="91">
        <f t="shared" si="3"/>
        <v>0</v>
      </c>
      <c r="Q16" s="91">
        <f t="shared" si="3"/>
        <v>0</v>
      </c>
      <c r="R16" s="91">
        <f t="shared" si="3"/>
        <v>0</v>
      </c>
      <c r="S16" s="91">
        <f t="shared" si="3"/>
        <v>0</v>
      </c>
      <c r="T16" s="91">
        <f t="shared" si="3"/>
        <v>0</v>
      </c>
      <c r="U16" s="91">
        <f t="shared" si="3"/>
        <v>0</v>
      </c>
      <c r="V16" s="91">
        <f t="shared" si="3"/>
        <v>0</v>
      </c>
      <c r="W16" s="91">
        <f t="shared" si="3"/>
        <v>0</v>
      </c>
      <c r="X16" s="90">
        <f t="shared" si="0"/>
        <v>0</v>
      </c>
      <c r="Y16" s="104" t="s">
        <v>388</v>
      </c>
    </row>
    <row r="17" spans="1:25" ht="30">
      <c r="A17" s="98" t="s">
        <v>184</v>
      </c>
      <c r="B17" s="99" t="s">
        <v>185</v>
      </c>
      <c r="C17" s="190" t="s">
        <v>369</v>
      </c>
      <c r="D17" s="108"/>
      <c r="E17" s="106"/>
      <c r="F17" s="89"/>
      <c r="G17" s="89"/>
      <c r="H17" s="89"/>
      <c r="I17" s="89"/>
      <c r="J17" s="89"/>
      <c r="K17" s="89"/>
      <c r="L17" s="89"/>
      <c r="M17" s="89"/>
      <c r="N17" s="89"/>
      <c r="O17" s="89"/>
      <c r="P17" s="89"/>
      <c r="Q17" s="89"/>
      <c r="R17" s="89"/>
      <c r="S17" s="89"/>
      <c r="T17" s="89"/>
      <c r="U17" s="89"/>
      <c r="V17" s="89"/>
      <c r="W17" s="89"/>
      <c r="X17" s="90"/>
      <c r="Y17" s="104"/>
    </row>
    <row r="18" spans="1:25" ht="34.5">
      <c r="A18" s="98" t="s">
        <v>163</v>
      </c>
      <c r="B18" s="99" t="s">
        <v>200</v>
      </c>
      <c r="C18" s="194" t="s">
        <v>383</v>
      </c>
      <c r="D18" s="108"/>
      <c r="E18" s="107"/>
      <c r="F18" s="91"/>
      <c r="G18" s="91"/>
      <c r="H18" s="91"/>
      <c r="I18" s="91"/>
      <c r="J18" s="91"/>
      <c r="K18" s="91"/>
      <c r="L18" s="91"/>
      <c r="M18" s="91"/>
      <c r="N18" s="91"/>
      <c r="O18" s="91"/>
      <c r="P18" s="91"/>
      <c r="Q18" s="91"/>
      <c r="R18" s="91"/>
      <c r="S18" s="91"/>
      <c r="T18" s="91"/>
      <c r="U18" s="91"/>
      <c r="V18" s="91"/>
      <c r="W18" s="91"/>
      <c r="X18" s="90">
        <f t="shared" si="0"/>
        <v>0</v>
      </c>
      <c r="Y18" s="104" t="s">
        <v>388</v>
      </c>
    </row>
    <row r="19" spans="1:25" ht="17.25">
      <c r="A19" s="98" t="s">
        <v>190</v>
      </c>
      <c r="B19" s="105" t="s">
        <v>194</v>
      </c>
      <c r="C19" s="194" t="s">
        <v>376</v>
      </c>
      <c r="D19" s="108"/>
      <c r="E19" s="107"/>
      <c r="F19" s="91"/>
      <c r="G19" s="91"/>
      <c r="H19" s="91"/>
      <c r="I19" s="91"/>
      <c r="J19" s="91"/>
      <c r="K19" s="91"/>
      <c r="L19" s="91"/>
      <c r="M19" s="91"/>
      <c r="N19" s="91"/>
      <c r="O19" s="91"/>
      <c r="P19" s="91"/>
      <c r="Q19" s="91"/>
      <c r="R19" s="91"/>
      <c r="S19" s="91"/>
      <c r="T19" s="91"/>
      <c r="U19" s="91"/>
      <c r="V19" s="91"/>
      <c r="W19" s="91"/>
      <c r="X19" s="90">
        <f>IF(SUM(D19:W19)&gt;0,SUM(D19:W19)-X18*2,0)</f>
        <v>0</v>
      </c>
      <c r="Y19" s="104" t="s">
        <v>389</v>
      </c>
    </row>
    <row r="20" spans="1:25" ht="15" customHeight="1">
      <c r="A20" s="98" t="s">
        <v>164</v>
      </c>
      <c r="B20" s="102" t="s">
        <v>203</v>
      </c>
      <c r="C20" s="194" t="s">
        <v>377</v>
      </c>
      <c r="D20" s="108"/>
      <c r="E20" s="107">
        <f aca="true" t="shared" si="4" ref="E20:W20">IF(ISBLANK(E18),0,1)</f>
        <v>0</v>
      </c>
      <c r="F20" s="91">
        <f t="shared" si="4"/>
        <v>0</v>
      </c>
      <c r="G20" s="91">
        <f t="shared" si="4"/>
        <v>0</v>
      </c>
      <c r="H20" s="91">
        <f t="shared" si="4"/>
        <v>0</v>
      </c>
      <c r="I20" s="91">
        <f t="shared" si="4"/>
        <v>0</v>
      </c>
      <c r="J20" s="91">
        <f t="shared" si="4"/>
        <v>0</v>
      </c>
      <c r="K20" s="91">
        <f t="shared" si="4"/>
        <v>0</v>
      </c>
      <c r="L20" s="91">
        <f t="shared" si="4"/>
        <v>0</v>
      </c>
      <c r="M20" s="91">
        <f t="shared" si="4"/>
        <v>0</v>
      </c>
      <c r="N20" s="91">
        <f t="shared" si="4"/>
        <v>0</v>
      </c>
      <c r="O20" s="91">
        <f t="shared" si="4"/>
        <v>0</v>
      </c>
      <c r="P20" s="91">
        <f t="shared" si="4"/>
        <v>0</v>
      </c>
      <c r="Q20" s="91">
        <f t="shared" si="4"/>
        <v>0</v>
      </c>
      <c r="R20" s="91">
        <f t="shared" si="4"/>
        <v>0</v>
      </c>
      <c r="S20" s="91">
        <f t="shared" si="4"/>
        <v>0</v>
      </c>
      <c r="T20" s="91">
        <f t="shared" si="4"/>
        <v>0</v>
      </c>
      <c r="U20" s="91">
        <f t="shared" si="4"/>
        <v>0</v>
      </c>
      <c r="V20" s="91">
        <f t="shared" si="4"/>
        <v>0</v>
      </c>
      <c r="W20" s="91">
        <f t="shared" si="4"/>
        <v>0</v>
      </c>
      <c r="X20" s="90">
        <f t="shared" si="0"/>
        <v>0</v>
      </c>
      <c r="Y20" s="104" t="s">
        <v>388</v>
      </c>
    </row>
    <row r="21" spans="1:25" ht="30">
      <c r="A21" s="98" t="s">
        <v>165</v>
      </c>
      <c r="B21" s="99" t="s">
        <v>166</v>
      </c>
      <c r="C21" s="190" t="s">
        <v>370</v>
      </c>
      <c r="D21" s="108"/>
      <c r="E21" s="106"/>
      <c r="F21" s="89"/>
      <c r="G21" s="89"/>
      <c r="H21" s="89"/>
      <c r="I21" s="89"/>
      <c r="J21" s="89"/>
      <c r="K21" s="89"/>
      <c r="L21" s="89"/>
      <c r="M21" s="89"/>
      <c r="N21" s="89"/>
      <c r="O21" s="89"/>
      <c r="P21" s="89"/>
      <c r="Q21" s="89"/>
      <c r="R21" s="89"/>
      <c r="S21" s="89"/>
      <c r="T21" s="89"/>
      <c r="U21" s="89"/>
      <c r="V21" s="89"/>
      <c r="W21" s="89"/>
      <c r="X21" s="90"/>
      <c r="Y21" s="104"/>
    </row>
    <row r="22" spans="1:25" ht="32.25">
      <c r="A22" s="98" t="s">
        <v>167</v>
      </c>
      <c r="B22" s="100" t="s">
        <v>201</v>
      </c>
      <c r="C22" s="194" t="s">
        <v>384</v>
      </c>
      <c r="D22" s="108"/>
      <c r="E22" s="107"/>
      <c r="F22" s="91"/>
      <c r="G22" s="91"/>
      <c r="H22" s="91"/>
      <c r="I22" s="91"/>
      <c r="J22" s="91"/>
      <c r="K22" s="91"/>
      <c r="L22" s="91"/>
      <c r="M22" s="91"/>
      <c r="N22" s="91"/>
      <c r="O22" s="91"/>
      <c r="P22" s="91"/>
      <c r="Q22" s="91"/>
      <c r="R22" s="91"/>
      <c r="S22" s="91"/>
      <c r="T22" s="91"/>
      <c r="U22" s="91"/>
      <c r="V22" s="91"/>
      <c r="W22" s="91"/>
      <c r="X22" s="90">
        <f t="shared" si="0"/>
        <v>0</v>
      </c>
      <c r="Y22" s="104" t="s">
        <v>160</v>
      </c>
    </row>
    <row r="23" spans="1:25" ht="15" customHeight="1">
      <c r="A23" s="98" t="s">
        <v>189</v>
      </c>
      <c r="B23" s="105" t="s">
        <v>194</v>
      </c>
      <c r="C23" s="105" t="s">
        <v>371</v>
      </c>
      <c r="D23" s="108"/>
      <c r="E23" s="107"/>
      <c r="F23" s="91"/>
      <c r="G23" s="91"/>
      <c r="H23" s="91"/>
      <c r="I23" s="91"/>
      <c r="J23" s="91"/>
      <c r="K23" s="91"/>
      <c r="L23" s="91"/>
      <c r="M23" s="91"/>
      <c r="N23" s="91"/>
      <c r="O23" s="91"/>
      <c r="P23" s="91"/>
      <c r="Q23" s="91"/>
      <c r="R23" s="91"/>
      <c r="S23" s="91"/>
      <c r="T23" s="91"/>
      <c r="U23" s="91"/>
      <c r="V23" s="91"/>
      <c r="W23" s="91"/>
      <c r="X23" s="90">
        <f>IF(SUM(D23:W23)&gt;0,SUM(D23:W23)-X22*1,0)</f>
        <v>0</v>
      </c>
      <c r="Y23" s="104" t="s">
        <v>389</v>
      </c>
    </row>
    <row r="24" spans="1:25" ht="15" customHeight="1">
      <c r="A24" s="98" t="s">
        <v>168</v>
      </c>
      <c r="B24" s="102" t="s">
        <v>203</v>
      </c>
      <c r="C24" s="194" t="s">
        <v>377</v>
      </c>
      <c r="D24" s="108"/>
      <c r="E24" s="107">
        <f aca="true" t="shared" si="5" ref="E24:W24">IF(ISBLANK(E22),0,1)</f>
        <v>0</v>
      </c>
      <c r="F24" s="91">
        <f t="shared" si="5"/>
        <v>0</v>
      </c>
      <c r="G24" s="91">
        <f t="shared" si="5"/>
        <v>0</v>
      </c>
      <c r="H24" s="91">
        <f t="shared" si="5"/>
        <v>0</v>
      </c>
      <c r="I24" s="91">
        <f t="shared" si="5"/>
        <v>0</v>
      </c>
      <c r="J24" s="91">
        <f t="shared" si="5"/>
        <v>0</v>
      </c>
      <c r="K24" s="91">
        <f t="shared" si="5"/>
        <v>0</v>
      </c>
      <c r="L24" s="91">
        <f t="shared" si="5"/>
        <v>0</v>
      </c>
      <c r="M24" s="91">
        <f t="shared" si="5"/>
        <v>0</v>
      </c>
      <c r="N24" s="91">
        <f t="shared" si="5"/>
        <v>0</v>
      </c>
      <c r="O24" s="91">
        <f t="shared" si="5"/>
        <v>0</v>
      </c>
      <c r="P24" s="91">
        <f t="shared" si="5"/>
        <v>0</v>
      </c>
      <c r="Q24" s="91">
        <f t="shared" si="5"/>
        <v>0</v>
      </c>
      <c r="R24" s="91">
        <f t="shared" si="5"/>
        <v>0</v>
      </c>
      <c r="S24" s="91">
        <f t="shared" si="5"/>
        <v>0</v>
      </c>
      <c r="T24" s="91">
        <f t="shared" si="5"/>
        <v>0</v>
      </c>
      <c r="U24" s="91">
        <f t="shared" si="5"/>
        <v>0</v>
      </c>
      <c r="V24" s="91">
        <f t="shared" si="5"/>
        <v>0</v>
      </c>
      <c r="W24" s="91">
        <f t="shared" si="5"/>
        <v>0</v>
      </c>
      <c r="X24" s="90">
        <f t="shared" si="0"/>
        <v>0</v>
      </c>
      <c r="Y24" s="104" t="s">
        <v>388</v>
      </c>
    </row>
    <row r="25" spans="1:25" ht="15" customHeight="1">
      <c r="A25" s="96">
        <v>7</v>
      </c>
      <c r="B25" s="97" t="s">
        <v>186</v>
      </c>
      <c r="C25" s="191" t="s">
        <v>372</v>
      </c>
      <c r="D25" s="108"/>
      <c r="E25" s="106"/>
      <c r="F25" s="89"/>
      <c r="G25" s="89"/>
      <c r="H25" s="89"/>
      <c r="I25" s="89"/>
      <c r="J25" s="89"/>
      <c r="K25" s="89"/>
      <c r="L25" s="89"/>
      <c r="M25" s="89"/>
      <c r="N25" s="89"/>
      <c r="O25" s="89"/>
      <c r="P25" s="89"/>
      <c r="Q25" s="89"/>
      <c r="R25" s="89"/>
      <c r="S25" s="89"/>
      <c r="T25" s="89"/>
      <c r="U25" s="89"/>
      <c r="V25" s="89"/>
      <c r="W25" s="89"/>
      <c r="X25" s="90"/>
      <c r="Y25" s="111"/>
    </row>
    <row r="26" spans="1:25" ht="15" customHeight="1">
      <c r="A26" s="98" t="s">
        <v>187</v>
      </c>
      <c r="B26" s="99" t="s">
        <v>188</v>
      </c>
      <c r="C26" s="190" t="s">
        <v>373</v>
      </c>
      <c r="D26" s="108"/>
      <c r="E26" s="106"/>
      <c r="F26" s="89"/>
      <c r="G26" s="89"/>
      <c r="H26" s="89"/>
      <c r="I26" s="89"/>
      <c r="J26" s="89"/>
      <c r="K26" s="89"/>
      <c r="L26" s="89"/>
      <c r="M26" s="89"/>
      <c r="N26" s="89"/>
      <c r="O26" s="89"/>
      <c r="P26" s="89"/>
      <c r="Q26" s="89"/>
      <c r="R26" s="89"/>
      <c r="S26" s="89"/>
      <c r="T26" s="89"/>
      <c r="U26" s="89"/>
      <c r="V26" s="89"/>
      <c r="W26" s="89"/>
      <c r="X26" s="90"/>
      <c r="Y26" s="111"/>
    </row>
    <row r="27" spans="1:25" ht="15" customHeight="1">
      <c r="A27" s="98" t="s">
        <v>189</v>
      </c>
      <c r="B27" s="99" t="s">
        <v>206</v>
      </c>
      <c r="C27" s="190" t="s">
        <v>335</v>
      </c>
      <c r="D27" s="109"/>
      <c r="E27" s="107"/>
      <c r="F27" s="91"/>
      <c r="G27" s="91"/>
      <c r="H27" s="91"/>
      <c r="I27" s="91"/>
      <c r="J27" s="91"/>
      <c r="K27" s="91"/>
      <c r="L27" s="91"/>
      <c r="M27" s="91"/>
      <c r="N27" s="91"/>
      <c r="O27" s="91"/>
      <c r="P27" s="91"/>
      <c r="Q27" s="91"/>
      <c r="R27" s="91"/>
      <c r="S27" s="91"/>
      <c r="T27" s="91"/>
      <c r="U27" s="91"/>
      <c r="V27" s="91"/>
      <c r="W27" s="91"/>
      <c r="X27" s="90">
        <f>SUM(D27:W27)</f>
        <v>0</v>
      </c>
      <c r="Y27" s="104" t="s">
        <v>389</v>
      </c>
    </row>
    <row r="28" spans="1:25" ht="15" customHeight="1">
      <c r="A28" s="98" t="s">
        <v>190</v>
      </c>
      <c r="B28" s="99" t="s">
        <v>205</v>
      </c>
      <c r="C28" s="190" t="s">
        <v>374</v>
      </c>
      <c r="D28" s="109"/>
      <c r="E28" s="107"/>
      <c r="F28" s="91"/>
      <c r="G28" s="91"/>
      <c r="H28" s="91"/>
      <c r="I28" s="91"/>
      <c r="J28" s="91"/>
      <c r="K28" s="91"/>
      <c r="L28" s="91"/>
      <c r="M28" s="91"/>
      <c r="N28" s="91"/>
      <c r="O28" s="91"/>
      <c r="P28" s="91"/>
      <c r="Q28" s="91"/>
      <c r="R28" s="91"/>
      <c r="S28" s="91"/>
      <c r="T28" s="91"/>
      <c r="U28" s="91"/>
      <c r="V28" s="91"/>
      <c r="W28" s="91"/>
      <c r="X28" s="90">
        <f>SUM(D28:W28)</f>
        <v>0</v>
      </c>
      <c r="Y28" s="104" t="s">
        <v>389</v>
      </c>
    </row>
    <row r="29" spans="1:25" ht="15" customHeight="1" thickBot="1">
      <c r="A29" s="112" t="s">
        <v>208</v>
      </c>
      <c r="B29" s="113" t="s">
        <v>207</v>
      </c>
      <c r="C29" s="193" t="s">
        <v>375</v>
      </c>
      <c r="D29" s="114"/>
      <c r="E29" s="115"/>
      <c r="F29" s="116"/>
      <c r="G29" s="116"/>
      <c r="H29" s="116"/>
      <c r="I29" s="116"/>
      <c r="J29" s="116"/>
      <c r="K29" s="116"/>
      <c r="L29" s="116"/>
      <c r="M29" s="116"/>
      <c r="N29" s="116"/>
      <c r="O29" s="116"/>
      <c r="P29" s="116"/>
      <c r="Q29" s="116"/>
      <c r="R29" s="116"/>
      <c r="S29" s="116"/>
      <c r="T29" s="116"/>
      <c r="U29" s="116"/>
      <c r="V29" s="116"/>
      <c r="W29" s="116"/>
      <c r="X29" s="117">
        <f>SUM(D29:W29)</f>
        <v>0</v>
      </c>
      <c r="Y29" s="118" t="s">
        <v>389</v>
      </c>
    </row>
    <row r="31" spans="1:3" ht="12.75">
      <c r="A31" s="92" t="s">
        <v>169</v>
      </c>
      <c r="B31" s="88"/>
      <c r="C31" s="88"/>
    </row>
    <row r="32" spans="1:3" ht="12.75">
      <c r="A32" s="93"/>
      <c r="B32" s="223" t="s">
        <v>170</v>
      </c>
      <c r="C32" s="223" t="s">
        <v>385</v>
      </c>
    </row>
    <row r="33" spans="1:3" ht="14.25">
      <c r="A33" s="94">
        <v>1</v>
      </c>
      <c r="B33" s="223" t="s">
        <v>171</v>
      </c>
      <c r="C33" s="218" t="s">
        <v>409</v>
      </c>
    </row>
    <row r="34" spans="1:3" ht="25.5">
      <c r="A34" s="94">
        <v>2</v>
      </c>
      <c r="B34" s="230" t="s">
        <v>196</v>
      </c>
      <c r="C34" s="220" t="s">
        <v>410</v>
      </c>
    </row>
    <row r="35" spans="1:3" ht="25.5">
      <c r="A35" s="94"/>
      <c r="B35" s="231" t="s">
        <v>172</v>
      </c>
      <c r="C35" s="221" t="s">
        <v>411</v>
      </c>
    </row>
    <row r="36" spans="1:3" ht="38.25">
      <c r="A36" s="94"/>
      <c r="B36" s="231" t="s">
        <v>173</v>
      </c>
      <c r="C36" s="221" t="s">
        <v>412</v>
      </c>
    </row>
    <row r="37" spans="1:3" ht="38.25">
      <c r="A37" s="94"/>
      <c r="B37" s="231" t="s">
        <v>174</v>
      </c>
      <c r="C37" s="221" t="s">
        <v>413</v>
      </c>
    </row>
    <row r="38" spans="1:3" ht="38.25">
      <c r="A38" s="94">
        <v>3</v>
      </c>
      <c r="B38" s="232" t="s">
        <v>175</v>
      </c>
      <c r="C38" s="222" t="s">
        <v>414</v>
      </c>
    </row>
    <row r="39" spans="1:3" ht="25.5">
      <c r="A39" s="94">
        <v>4</v>
      </c>
      <c r="B39" s="232" t="s">
        <v>177</v>
      </c>
      <c r="C39" s="222" t="s">
        <v>415</v>
      </c>
    </row>
    <row r="40" spans="1:3" ht="51">
      <c r="A40" s="94">
        <v>5</v>
      </c>
      <c r="B40" s="232" t="s">
        <v>199</v>
      </c>
      <c r="C40" s="222" t="s">
        <v>416</v>
      </c>
    </row>
    <row r="41" spans="1:3" ht="38.25">
      <c r="A41" s="94">
        <v>6</v>
      </c>
      <c r="B41" s="230" t="s">
        <v>176</v>
      </c>
      <c r="C41" s="220" t="s">
        <v>417</v>
      </c>
    </row>
    <row r="42" spans="1:3" ht="51">
      <c r="A42" s="94">
        <v>7</v>
      </c>
      <c r="B42" s="232" t="s">
        <v>210</v>
      </c>
      <c r="C42" s="222" t="s">
        <v>418</v>
      </c>
    </row>
    <row r="43" spans="1:3" ht="38.25">
      <c r="A43" s="94"/>
      <c r="B43" s="232" t="s">
        <v>204</v>
      </c>
      <c r="C43" s="222" t="s">
        <v>419</v>
      </c>
    </row>
    <row r="44" spans="1:3" ht="51">
      <c r="A44" s="94"/>
      <c r="B44" s="232" t="s">
        <v>209</v>
      </c>
      <c r="C44" s="222" t="s">
        <v>420</v>
      </c>
    </row>
    <row r="45" spans="1:3" ht="51">
      <c r="A45" s="94">
        <v>8</v>
      </c>
      <c r="B45" s="222" t="s">
        <v>399</v>
      </c>
      <c r="C45" s="222" t="s">
        <v>421</v>
      </c>
    </row>
    <row r="46" spans="1:3" ht="12.75">
      <c r="A46" s="88"/>
      <c r="B46" s="233"/>
      <c r="C46" s="95"/>
    </row>
    <row r="47" spans="1:4" ht="12.75">
      <c r="A47" s="233" t="s">
        <v>178</v>
      </c>
      <c r="B47" s="233"/>
      <c r="C47" s="210"/>
      <c r="D47" s="211"/>
    </row>
    <row r="48" spans="1:4" ht="12.75">
      <c r="A48" s="223" t="s">
        <v>179</v>
      </c>
      <c r="B48" s="223"/>
      <c r="C48" s="209"/>
      <c r="D48" s="211"/>
    </row>
    <row r="49" spans="1:3" ht="12.75" hidden="1">
      <c r="A49" s="219" t="s">
        <v>422</v>
      </c>
      <c r="B49" s="211"/>
      <c r="C49" s="211"/>
    </row>
    <row r="50" spans="1:3" ht="12.75" hidden="1">
      <c r="A50" s="219" t="s">
        <v>423</v>
      </c>
      <c r="B50" s="211"/>
      <c r="C50" s="211"/>
    </row>
  </sheetData>
  <sheetProtection/>
  <mergeCells count="2">
    <mergeCell ref="A4:Y4"/>
    <mergeCell ref="A3:Y3"/>
  </mergeCells>
  <printOptions/>
  <pageMargins left="0.7480314960629921" right="0.7480314960629921" top="0.984251968503937" bottom="0.984251968503937" header="0.5118110236220472" footer="0.5118110236220472"/>
  <pageSetup fitToHeight="0" horizontalDpi="600" verticalDpi="600" orientation="landscape" paperSize="9" scale="66" r:id="rId3"/>
  <headerFooter alignWithMargins="0">
    <oddHeader>&amp;LBOFAS&amp;CT4625_Formulier
Milieukundig dagboek IS&amp;R&amp;8p. &amp;P/&amp;N</oddHeader>
    <oddFooter>&amp;L&amp;8Datum: 02/05/2012
Vervangt versie: 25/08/2010&amp;C&amp;8Formulier
versie 3&amp;R&amp;8Printdatum: &amp;D</oddFooter>
  </headerFooter>
  <rowBreaks count="1" manualBreakCount="1">
    <brk id="2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Bofas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T4625_FOR_Milieukundig dagboek IS</dc:title>
  <dc:subject>Formulier</dc:subject>
  <dc:creator>BOFAS</dc:creator>
  <cp:keywords/>
  <dc:description>Datum opmaak: 20/02/2006 Datum aanpassing 1: (nulsituatie standaarddocumenten EBSD): 07/08/2008
v2 16/10/2008 Energieverbruik toegevoegd + diverse aanpassingen
v3 24/4/2012 VS MB toegevoegd; fin log verwijderd + diverse kleine aanapssingen </dc:description>
  <cp:lastModifiedBy>lvandenb</cp:lastModifiedBy>
  <cp:lastPrinted>2012-05-02T09:50:44Z</cp:lastPrinted>
  <dcterms:created xsi:type="dcterms:W3CDTF">2005-08-22T11:02:07Z</dcterms:created>
  <dcterms:modified xsi:type="dcterms:W3CDTF">2012-05-02T09:51:07Z</dcterms:modified>
  <cp:category/>
  <cp:version/>
  <cp:contentType/>
  <cp:contentStatus/>
</cp:coreProperties>
</file>